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DC169E77-FD4A-43D4-A3F8-6C3461C57963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6" i="1" s="1"/>
  <c r="E34" i="1"/>
  <c r="H42" i="1" l="1"/>
  <c r="H35" i="1"/>
  <c r="H36" i="1"/>
  <c r="H41" i="1"/>
  <c r="H30" i="1"/>
  <c r="H21" i="1"/>
  <c r="H22" i="1"/>
  <c r="H23" i="1"/>
  <c r="H24" i="1"/>
  <c r="H16" i="1"/>
  <c r="E16" i="1"/>
  <c r="H15" i="1"/>
  <c r="B37" i="1"/>
  <c r="B54" i="1" s="1"/>
  <c r="H34" i="1"/>
  <c r="C52" i="1"/>
  <c r="C54" i="1"/>
  <c r="C55" i="1"/>
  <c r="H37" i="1" l="1"/>
  <c r="H54" i="1" s="1"/>
  <c r="H17" i="1"/>
  <c r="H51" i="1" s="1"/>
  <c r="B43" i="1"/>
  <c r="B55" i="1" s="1"/>
  <c r="H40" i="1"/>
  <c r="H43" i="1" s="1"/>
  <c r="B17" i="1"/>
  <c r="B51" i="1" s="1"/>
  <c r="H8" i="1"/>
  <c r="H9" i="1"/>
  <c r="H10" i="1"/>
  <c r="B60" i="1"/>
  <c r="B58" i="1"/>
  <c r="H55" i="1" l="1"/>
  <c r="B47" i="1"/>
  <c r="B31" i="1"/>
  <c r="B53" i="1" s="1"/>
  <c r="B26" i="1"/>
  <c r="B52" i="1" s="1"/>
  <c r="B12" i="1"/>
  <c r="H46" i="1" l="1"/>
  <c r="H47" i="1" s="1"/>
  <c r="H29" i="1"/>
  <c r="H20" i="1"/>
  <c r="H7" i="1"/>
  <c r="H6" i="1"/>
  <c r="H5" i="1"/>
  <c r="B56" i="1"/>
  <c r="H31" i="1" l="1"/>
  <c r="H53" i="1" s="1"/>
  <c r="H52" i="1"/>
  <c r="H12" i="1"/>
  <c r="C56" i="1"/>
  <c r="C51" i="1"/>
  <c r="B50" i="1"/>
  <c r="H56" i="1"/>
  <c r="H50" i="1" l="1"/>
  <c r="H58" i="1" s="1"/>
  <c r="H59" i="1" l="1"/>
  <c r="H60" i="1" s="1"/>
</calcChain>
</file>

<file path=xl/sharedStrings.xml><?xml version="1.0" encoding="utf-8"?>
<sst xmlns="http://schemas.openxmlformats.org/spreadsheetml/2006/main" count="106" uniqueCount="82">
  <si>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</si>
  <si>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</si>
  <si>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</si>
  <si>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</si>
  <si>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</si>
  <si>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</si>
  <si>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</si>
  <si>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</si>
  <si>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</si>
  <si>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</si>
  <si>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</si>
  <si>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</si>
  <si>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</si>
  <si>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</si>
  <si>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</si>
  <si>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</si>
  <si>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</si>
  <si>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</si>
  <si>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</si>
  <si>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</si>
  <si>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</si>
  <si>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</si>
  <si>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</si>
  <si>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</si>
  <si>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</si>
  <si>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</si>
  <si>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</si>
  <si>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</si>
  <si>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</si>
  <si>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</si>
  <si>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</si>
  <si>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</si>
  <si>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</si>
  <si>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</si>
  <si>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</si>
  <si>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</si>
  <si>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</si>
  <si>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</si>
  <si>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</si>
  <si>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</si>
  <si>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3.6</t>
  </si>
  <si>
    <t>3.6.1</t>
  </si>
  <si>
    <t>3.7</t>
  </si>
  <si>
    <t>U</t>
  </si>
  <si>
    <t>DPGF Lot 06 - PLATRERIE / FAUX PLAFONDS</t>
  </si>
  <si>
    <t>Chauffage pour séchage</t>
  </si>
  <si>
    <t>DOUBLAGES</t>
  </si>
  <si>
    <t>3.2.1</t>
  </si>
  <si>
    <t>Etanchéité à l'air</t>
  </si>
  <si>
    <t>Doublage thermo-acoustique 13+120 mm</t>
  </si>
  <si>
    <t>3.2.2</t>
  </si>
  <si>
    <t>CLOISONS</t>
  </si>
  <si>
    <t>3.3.1</t>
  </si>
  <si>
    <t>Cloisons 72/48 de distribution intérieures des logements</t>
  </si>
  <si>
    <t>3.3.2</t>
  </si>
  <si>
    <t>3.3.3</t>
  </si>
  <si>
    <t>Cloison 72/48 plus-value pour parement hydrofuge</t>
  </si>
  <si>
    <t>Cloison 72/48 plus-value pour cloison renforcée formant garde-corps</t>
  </si>
  <si>
    <t>3.3.4</t>
  </si>
  <si>
    <t>3.3.5</t>
  </si>
  <si>
    <t>Gaines techniques intérieures des logements EI30</t>
  </si>
  <si>
    <t>FAUX-PLAFONDS</t>
  </si>
  <si>
    <t>3.4.1</t>
  </si>
  <si>
    <t>Faux-plafonds d'agrément en pièces sèches</t>
  </si>
  <si>
    <t>3.4.2</t>
  </si>
  <si>
    <t>Plafonds sous charpente</t>
  </si>
  <si>
    <t>ISOLATION</t>
  </si>
  <si>
    <t>Isolation des combles perdus</t>
  </si>
  <si>
    <t>3.5.1</t>
  </si>
  <si>
    <t>3.5.2</t>
  </si>
  <si>
    <t>Option 1 : Isolation thermique en sous face de dalle</t>
  </si>
  <si>
    <t>3.5.3</t>
  </si>
  <si>
    <t>Option 2 : Isolation thermique en sous face de dalle avec faux-plafond</t>
  </si>
  <si>
    <t>OUVRAGES DIVERS</t>
  </si>
  <si>
    <t>Trappes de visite de gaines EI30</t>
  </si>
  <si>
    <t>3.6.2</t>
  </si>
  <si>
    <t>Trappes d'accès aux combles</t>
  </si>
  <si>
    <t>3.6.3</t>
  </si>
  <si>
    <t>Pose d'éléments menuisés</t>
  </si>
  <si>
    <t>3.3.6</t>
  </si>
  <si>
    <t>Caissons et soffites</t>
  </si>
  <si>
    <t>Cloison séparative thermo-acoustique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</si>
</sst>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3" borderId="10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2" fillId="0" borderId="3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69</xdr:row>
      <xdr:rowOff>0</xdr:rowOff>
    </xdr:from>
    <xdr:to>
      <xdr:col>3</xdr:col>
      <xdr:colOff>10391</xdr:colOff>
      <xdr:row>76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68</xdr:row>
      <xdr:rowOff>187037</xdr:rowOff>
    </xdr:from>
    <xdr:to>
      <xdr:col>7</xdr:col>
      <xdr:colOff>768927</xdr:colOff>
      <xdr:row>76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20"/>
  <sheetViews>
    <sheetView tabSelected="1" view="pageLayout" topLeftCell="A43" zoomScaleNormal="100" workbookViewId="0">
      <selection activeCell="B54" sqref="B54:G54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74" t="s">
        <v>44</v>
      </c>
      <c r="C1" s="75"/>
      <c r="D1" s="75"/>
      <c r="E1" s="75"/>
      <c r="F1" s="75"/>
      <c r="G1" s="75"/>
      <c r="H1" s="76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7" t="s">
        <v>0</v>
      </c>
      <c r="C3" s="78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79" t="s">
        <v>7</v>
      </c>
      <c r="D4" s="79"/>
      <c r="E4" s="79"/>
      <c r="F4" s="79"/>
      <c r="G4" s="79"/>
      <c r="H4" s="79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0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45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19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20</v>
      </c>
      <c r="C11" s="15" t="s">
        <v>21</v>
      </c>
      <c r="D11" s="16" t="s">
        <v>38</v>
      </c>
      <c r="E11" s="16">
        <v>1</v>
      </c>
      <c r="F11" s="16"/>
      <c r="G11" s="16"/>
      <c r="H11" s="17" t="s">
        <v>24</v>
      </c>
      <c r="I11" s="1"/>
    </row>
    <row r="12" spans="2:9" s="2" customFormat="1" ht="18.600000000000001" customHeight="1" x14ac:dyDescent="0.25">
      <c r="B12" s="50" t="str">
        <f>"TOTAL "&amp;B4&amp;" "&amp;C4</f>
        <v>TOTAL 3.1 DOSSIER D’EXECUTION ET INSTALLATION DE CHANTIER</v>
      </c>
      <c r="C12" s="50"/>
      <c r="D12" s="50"/>
      <c r="E12" s="50"/>
      <c r="F12" s="50"/>
      <c r="G12" s="50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22</v>
      </c>
      <c r="C14" s="58" t="s">
        <v>46</v>
      </c>
      <c r="D14" s="58" t="s">
        <v>23</v>
      </c>
      <c r="E14" s="58"/>
      <c r="F14" s="58"/>
      <c r="G14" s="58"/>
      <c r="H14" s="58"/>
      <c r="I14" s="1"/>
    </row>
    <row r="15" spans="2:9" s="2" customFormat="1" ht="18.600000000000001" customHeight="1" x14ac:dyDescent="0.25">
      <c r="B15" s="14" t="s">
        <v>47</v>
      </c>
      <c r="C15" s="15" t="s">
        <v>48</v>
      </c>
      <c r="D15" s="16" t="s">
        <v>23</v>
      </c>
      <c r="E15" s="16">
        <v>1690</v>
      </c>
      <c r="F15" s="16"/>
      <c r="G15" s="16"/>
      <c r="H15" s="17">
        <f t="shared" ref="H15:H16" si="1">G15*F15</f>
        <v>0</v>
      </c>
      <c r="I15" s="1"/>
    </row>
    <row r="16" spans="2:9" s="2" customFormat="1" ht="18.600000000000001" customHeight="1" x14ac:dyDescent="0.25">
      <c r="B16" s="14" t="s">
        <v>50</v>
      </c>
      <c r="C16" s="15" t="s">
        <v>49</v>
      </c>
      <c r="D16" s="16" t="s">
        <v>23</v>
      </c>
      <c r="E16" s="16">
        <f>E15</f>
        <v>1690</v>
      </c>
      <c r="F16" s="16"/>
      <c r="G16" s="16"/>
      <c r="H16" s="17">
        <f t="shared" si="1"/>
        <v>0</v>
      </c>
      <c r="I16" s="1"/>
    </row>
    <row r="17" spans="2:9" s="2" customFormat="1" ht="18.600000000000001" customHeight="1" x14ac:dyDescent="0.25">
      <c r="B17" s="50" t="str">
        <f>"TOTAL "&amp;B14&amp;" "&amp;C14</f>
        <v>TOTAL 3.2 DOUBLAGES</v>
      </c>
      <c r="C17" s="50"/>
      <c r="D17" s="50"/>
      <c r="E17" s="50"/>
      <c r="F17" s="50"/>
      <c r="G17" s="50"/>
      <c r="H17" s="18">
        <f>SUM(H15:H16)</f>
        <v>0</v>
      </c>
      <c r="I17" s="1"/>
    </row>
    <row r="18" spans="2:9" s="2" customFormat="1" ht="18.600000000000001" customHeight="1" x14ac:dyDescent="0.25">
      <c r="B18" s="23"/>
      <c r="C18" s="24"/>
      <c r="D18" s="24"/>
      <c r="E18" s="25"/>
      <c r="F18" s="24"/>
      <c r="G18" s="24"/>
      <c r="H18" s="26"/>
      <c r="I18" s="1"/>
    </row>
    <row r="19" spans="2:9" s="2" customFormat="1" ht="18.600000000000001" customHeight="1" x14ac:dyDescent="0.25">
      <c r="B19" s="21" t="s">
        <v>25</v>
      </c>
      <c r="C19" s="58" t="s">
        <v>51</v>
      </c>
      <c r="D19" s="58" t="s">
        <v>23</v>
      </c>
      <c r="E19" s="58"/>
      <c r="F19" s="58"/>
      <c r="G19" s="58"/>
      <c r="H19" s="58"/>
      <c r="I19" s="1"/>
    </row>
    <row r="20" spans="2:9" s="2" customFormat="1" ht="18.600000000000001" customHeight="1" x14ac:dyDescent="0.25">
      <c r="B20" s="14" t="s">
        <v>52</v>
      </c>
      <c r="C20" s="44" t="s">
        <v>53</v>
      </c>
      <c r="D20" s="16" t="s">
        <v>23</v>
      </c>
      <c r="E20" s="16">
        <v>972</v>
      </c>
      <c r="F20" s="16"/>
      <c r="G20" s="16"/>
      <c r="H20" s="42">
        <f>G20*F20</f>
        <v>0</v>
      </c>
      <c r="I20" s="1"/>
    </row>
    <row r="21" spans="2:9" s="2" customFormat="1" ht="18.600000000000001" customHeight="1" x14ac:dyDescent="0.25">
      <c r="B21" s="14" t="s">
        <v>54</v>
      </c>
      <c r="C21" s="14" t="s">
        <v>56</v>
      </c>
      <c r="D21" s="16" t="s">
        <v>23</v>
      </c>
      <c r="E21" s="16">
        <v>415</v>
      </c>
      <c r="F21" s="16"/>
      <c r="G21" s="16"/>
      <c r="H21" s="42">
        <f t="shared" ref="H21:H25" si="2">G21*F21</f>
        <v>0</v>
      </c>
      <c r="I21" s="1"/>
    </row>
    <row r="22" spans="2:9" s="2" customFormat="1" ht="18.600000000000001" customHeight="1" x14ac:dyDescent="0.25">
      <c r="B22" s="14" t="s">
        <v>55</v>
      </c>
      <c r="C22" s="44" t="s">
        <v>57</v>
      </c>
      <c r="D22" s="16" t="s">
        <v>23</v>
      </c>
      <c r="E22" s="16">
        <v>228</v>
      </c>
      <c r="F22" s="16"/>
      <c r="G22" s="16"/>
      <c r="H22" s="42">
        <f t="shared" si="2"/>
        <v>0</v>
      </c>
      <c r="I22" s="1"/>
    </row>
    <row r="23" spans="2:9" s="2" customFormat="1" ht="18.600000000000001" customHeight="1" x14ac:dyDescent="0.25">
      <c r="B23" s="14" t="s">
        <v>58</v>
      </c>
      <c r="C23" s="80" t="s">
        <v>81</v>
      </c>
      <c r="D23" s="16" t="s">
        <v>23</v>
      </c>
      <c r="E23" s="16">
        <v>217</v>
      </c>
      <c r="F23" s="16"/>
      <c r="G23" s="16"/>
      <c r="H23" s="42">
        <f t="shared" si="2"/>
        <v>0</v>
      </c>
      <c r="I23" s="1"/>
    </row>
    <row r="24" spans="2:9" s="2" customFormat="1" ht="18.600000000000001" customHeight="1" x14ac:dyDescent="0.25">
      <c r="B24" s="14" t="s">
        <v>59</v>
      </c>
      <c r="C24" s="14" t="s">
        <v>60</v>
      </c>
      <c r="D24" s="16" t="s">
        <v>23</v>
      </c>
      <c r="E24" s="16">
        <v>202</v>
      </c>
      <c r="F24" s="16"/>
      <c r="G24" s="16"/>
      <c r="H24" s="42">
        <f t="shared" si="2"/>
        <v>0</v>
      </c>
      <c r="I24" s="1"/>
    </row>
    <row r="25" spans="2:9" s="2" customFormat="1" ht="18.600000000000001" customHeight="1" x14ac:dyDescent="0.25">
      <c r="B25" s="14" t="s">
        <v>79</v>
      </c>
      <c r="C25" s="80" t="s">
        <v>80</v>
      </c>
      <c r="D25" s="16" t="s">
        <v>23</v>
      </c>
      <c r="E25" s="16">
        <v>6</v>
      </c>
      <c r="F25" s="16"/>
      <c r="G25" s="16"/>
      <c r="H25" s="42">
        <f t="shared" si="2"/>
        <v>0</v>
      </c>
      <c r="I25" s="1"/>
    </row>
    <row r="26" spans="2:9" s="2" customFormat="1" ht="18.600000000000001" customHeight="1" x14ac:dyDescent="0.25">
      <c r="B26" s="50" t="str">
        <f>"TOTAL "&amp;B19&amp;" "&amp;C19</f>
        <v>TOTAL 3.3 CLOISONS</v>
      </c>
      <c r="C26" s="50"/>
      <c r="D26" s="50"/>
      <c r="E26" s="50"/>
      <c r="F26" s="50"/>
      <c r="G26" s="50"/>
      <c r="H26" s="18">
        <f>SUM(H20:H25)</f>
        <v>0</v>
      </c>
      <c r="I26" s="1"/>
    </row>
    <row r="27" spans="2:9" s="2" customFormat="1" ht="18.600000000000001" customHeight="1" x14ac:dyDescent="0.25">
      <c r="B27" s="23"/>
      <c r="C27" s="24"/>
      <c r="D27" s="24"/>
      <c r="E27" s="25"/>
      <c r="F27" s="24"/>
      <c r="G27" s="24"/>
      <c r="H27" s="26"/>
      <c r="I27" s="1"/>
    </row>
    <row r="28" spans="2:9" s="2" customFormat="1" ht="18.600000000000001" customHeight="1" x14ac:dyDescent="0.25">
      <c r="B28" s="21" t="s">
        <v>26</v>
      </c>
      <c r="C28" s="58" t="s">
        <v>61</v>
      </c>
      <c r="D28" s="58" t="s">
        <v>23</v>
      </c>
      <c r="E28" s="58"/>
      <c r="F28" s="58"/>
      <c r="G28" s="58"/>
      <c r="H28" s="58"/>
      <c r="I28" s="1"/>
    </row>
    <row r="29" spans="2:9" s="2" customFormat="1" ht="18.600000000000001" customHeight="1" x14ac:dyDescent="0.25">
      <c r="B29" s="14" t="s">
        <v>62</v>
      </c>
      <c r="C29" s="80" t="s">
        <v>63</v>
      </c>
      <c r="D29" s="16" t="s">
        <v>23</v>
      </c>
      <c r="E29" s="16">
        <v>80</v>
      </c>
      <c r="F29" s="16"/>
      <c r="G29" s="16"/>
      <c r="H29" s="17">
        <f>G29*F29</f>
        <v>0</v>
      </c>
      <c r="I29" s="1"/>
    </row>
    <row r="30" spans="2:9" s="2" customFormat="1" ht="18.600000000000001" customHeight="1" x14ac:dyDescent="0.25">
      <c r="B30" s="14" t="s">
        <v>64</v>
      </c>
      <c r="C30" s="80" t="s">
        <v>65</v>
      </c>
      <c r="D30" s="16" t="s">
        <v>23</v>
      </c>
      <c r="E30" s="16">
        <v>677</v>
      </c>
      <c r="F30" s="16"/>
      <c r="G30" s="16"/>
      <c r="H30" s="17">
        <f>G30*F30</f>
        <v>0</v>
      </c>
      <c r="I30" s="1"/>
    </row>
    <row r="31" spans="2:9" s="2" customFormat="1" ht="18.600000000000001" customHeight="1" x14ac:dyDescent="0.25">
      <c r="B31" s="50" t="str">
        <f>"TOTAL "&amp;B28&amp;" "&amp;C28</f>
        <v>TOTAL 3.4 FAUX-PLAFONDS</v>
      </c>
      <c r="C31" s="50"/>
      <c r="D31" s="50"/>
      <c r="E31" s="50"/>
      <c r="F31" s="50"/>
      <c r="G31" s="50"/>
      <c r="H31" s="18">
        <f>SUM(H29:H30)</f>
        <v>0</v>
      </c>
      <c r="I31" s="1"/>
    </row>
    <row r="32" spans="2:9" s="2" customFormat="1" ht="18.600000000000001" customHeight="1" x14ac:dyDescent="0.25">
      <c r="B32" s="23"/>
      <c r="C32" s="24"/>
      <c r="D32" s="24"/>
      <c r="E32" s="25"/>
      <c r="F32" s="24"/>
      <c r="G32" s="24"/>
      <c r="H32" s="26"/>
      <c r="I32" s="1"/>
    </row>
    <row r="33" spans="2:9" s="2" customFormat="1" ht="18.600000000000001" customHeight="1" x14ac:dyDescent="0.25">
      <c r="B33" s="21" t="s">
        <v>39</v>
      </c>
      <c r="C33" s="58" t="s">
        <v>66</v>
      </c>
      <c r="D33" s="58" t="s">
        <v>23</v>
      </c>
      <c r="E33" s="58"/>
      <c r="F33" s="58"/>
      <c r="G33" s="58"/>
      <c r="H33" s="58"/>
      <c r="I33" s="1"/>
    </row>
    <row r="34" spans="2:9" s="2" customFormat="1" ht="18.600000000000001" customHeight="1" x14ac:dyDescent="0.25">
      <c r="B34" s="14" t="s">
        <v>68</v>
      </c>
      <c r="C34" s="14" t="s">
        <v>67</v>
      </c>
      <c r="D34" s="16" t="s">
        <v>23</v>
      </c>
      <c r="E34" s="16">
        <f>E30</f>
        <v>677</v>
      </c>
      <c r="F34" s="16"/>
      <c r="G34" s="16"/>
      <c r="H34" s="17">
        <f>G34*F34</f>
        <v>0</v>
      </c>
      <c r="I34" s="1"/>
    </row>
    <row r="35" spans="2:9" s="2" customFormat="1" ht="18.600000000000001" customHeight="1" x14ac:dyDescent="0.25">
      <c r="B35" s="14" t="s">
        <v>69</v>
      </c>
      <c r="C35" s="14" t="s">
        <v>70</v>
      </c>
      <c r="D35" s="16" t="s">
        <v>23</v>
      </c>
      <c r="E35" s="16">
        <v>185.5</v>
      </c>
      <c r="F35" s="16"/>
      <c r="G35" s="16"/>
      <c r="H35" s="17">
        <f t="shared" ref="H35:H36" si="3">G35*F35</f>
        <v>0</v>
      </c>
      <c r="I35" s="1"/>
    </row>
    <row r="36" spans="2:9" s="2" customFormat="1" ht="18.600000000000001" customHeight="1" x14ac:dyDescent="0.25">
      <c r="B36" s="14" t="s">
        <v>71</v>
      </c>
      <c r="C36" s="44" t="s">
        <v>72</v>
      </c>
      <c r="D36" s="16" t="s">
        <v>23</v>
      </c>
      <c r="E36" s="16">
        <v>185.5</v>
      </c>
      <c r="F36" s="16"/>
      <c r="G36" s="16"/>
      <c r="H36" s="17">
        <f t="shared" si="3"/>
        <v>0</v>
      </c>
      <c r="I36" s="1"/>
    </row>
    <row r="37" spans="2:9" s="2" customFormat="1" ht="18.600000000000001" customHeight="1" x14ac:dyDescent="0.25">
      <c r="B37" s="50" t="str">
        <f>"TOTAL "&amp;B33&amp;" "&amp;C33</f>
        <v>TOTAL 3.5 ISOLATION</v>
      </c>
      <c r="C37" s="50"/>
      <c r="D37" s="50"/>
      <c r="E37" s="50"/>
      <c r="F37" s="50"/>
      <c r="G37" s="50"/>
      <c r="H37" s="18">
        <f>SUM(H34:H36)</f>
        <v>0</v>
      </c>
      <c r="I37" s="1"/>
    </row>
    <row r="38" spans="2:9" s="2" customFormat="1" ht="18.600000000000001" customHeight="1" x14ac:dyDescent="0.25">
      <c r="B38" s="23"/>
      <c r="C38" s="24"/>
      <c r="D38" s="24"/>
      <c r="E38" s="25"/>
      <c r="F38" s="24"/>
      <c r="G38" s="24"/>
      <c r="H38" s="26"/>
      <c r="I38" s="1"/>
    </row>
    <row r="39" spans="2:9" s="2" customFormat="1" ht="18.600000000000001" customHeight="1" x14ac:dyDescent="0.25">
      <c r="B39" s="21" t="s">
        <v>40</v>
      </c>
      <c r="C39" s="34" t="s">
        <v>73</v>
      </c>
      <c r="D39" s="34"/>
      <c r="E39" s="34"/>
      <c r="F39" s="34"/>
      <c r="G39" s="34"/>
      <c r="H39" s="34"/>
      <c r="I39" s="1"/>
    </row>
    <row r="40" spans="2:9" s="2" customFormat="1" ht="18.600000000000001" customHeight="1" x14ac:dyDescent="0.25">
      <c r="B40" s="14" t="s">
        <v>41</v>
      </c>
      <c r="C40" s="27" t="s">
        <v>74</v>
      </c>
      <c r="D40" s="16" t="s">
        <v>43</v>
      </c>
      <c r="E40" s="16">
        <v>24</v>
      </c>
      <c r="F40" s="16"/>
      <c r="G40" s="16"/>
      <c r="H40" s="22">
        <f>G40*F40</f>
        <v>0</v>
      </c>
      <c r="I40" s="1"/>
    </row>
    <row r="41" spans="2:9" s="2" customFormat="1" ht="18.600000000000001" customHeight="1" x14ac:dyDescent="0.25">
      <c r="B41" s="45" t="s">
        <v>75</v>
      </c>
      <c r="C41" s="27" t="s">
        <v>76</v>
      </c>
      <c r="D41" s="16" t="s">
        <v>43</v>
      </c>
      <c r="E41" s="16">
        <v>12</v>
      </c>
      <c r="F41" s="16"/>
      <c r="G41" s="16"/>
      <c r="H41" s="22">
        <f>G41*F41</f>
        <v>0</v>
      </c>
      <c r="I41" s="1"/>
    </row>
    <row r="42" spans="2:9" s="2" customFormat="1" ht="18.600000000000001" customHeight="1" x14ac:dyDescent="0.25">
      <c r="B42" s="45" t="s">
        <v>77</v>
      </c>
      <c r="C42" s="27" t="s">
        <v>78</v>
      </c>
      <c r="D42" s="16" t="s">
        <v>10</v>
      </c>
      <c r="E42" s="16">
        <v>1</v>
      </c>
      <c r="F42" s="16"/>
      <c r="G42" s="16"/>
      <c r="H42" s="22">
        <f>G42*F42</f>
        <v>0</v>
      </c>
      <c r="I42" s="1"/>
    </row>
    <row r="43" spans="2:9" s="2" customFormat="1" ht="18.600000000000001" customHeight="1" x14ac:dyDescent="0.25">
      <c r="B43" s="59" t="str">
        <f>"TOTAL "&amp;B39&amp;" "&amp;C39</f>
        <v>TOTAL 3.6 OUVRAGES DIVERS</v>
      </c>
      <c r="C43" s="60"/>
      <c r="D43" s="60"/>
      <c r="E43" s="60"/>
      <c r="F43" s="60"/>
      <c r="G43" s="61"/>
      <c r="H43" s="18">
        <f>SUM(H40:H42)</f>
        <v>0</v>
      </c>
      <c r="I43" s="1"/>
    </row>
    <row r="44" spans="2:9" x14ac:dyDescent="0.25">
      <c r="B44" s="19"/>
      <c r="C44" s="4"/>
      <c r="D44" s="5"/>
      <c r="F44" s="5"/>
      <c r="G44" s="5"/>
      <c r="H44" s="20"/>
    </row>
    <row r="45" spans="2:9" s="2" customFormat="1" ht="18.600000000000001" customHeight="1" x14ac:dyDescent="0.25">
      <c r="B45" s="21" t="s">
        <v>42</v>
      </c>
      <c r="C45" s="63" t="s">
        <v>27</v>
      </c>
      <c r="D45" s="64"/>
      <c r="E45" s="64"/>
      <c r="F45" s="64"/>
      <c r="G45" s="64"/>
      <c r="H45" s="65"/>
      <c r="I45" s="1"/>
    </row>
    <row r="46" spans="2:9" s="2" customFormat="1" ht="18.600000000000001" customHeight="1" x14ac:dyDescent="0.25">
      <c r="B46" s="14"/>
      <c r="C46" s="27" t="s">
        <v>28</v>
      </c>
      <c r="D46" s="16" t="s">
        <v>10</v>
      </c>
      <c r="E46" s="16">
        <v>1</v>
      </c>
      <c r="F46" s="16"/>
      <c r="G46" s="16"/>
      <c r="H46" s="22">
        <f>G46*F46</f>
        <v>0</v>
      </c>
      <c r="I46" s="1"/>
    </row>
    <row r="47" spans="2:9" s="2" customFormat="1" ht="18.600000000000001" customHeight="1" x14ac:dyDescent="0.25">
      <c r="B47" s="59" t="str">
        <f>"TOTAL "&amp;B45&amp;" "&amp;C45</f>
        <v xml:space="preserve">TOTAL 3.7 EVACUATION DES DECHETS </v>
      </c>
      <c r="C47" s="60"/>
      <c r="D47" s="60"/>
      <c r="E47" s="60"/>
      <c r="F47" s="60"/>
      <c r="G47" s="61"/>
      <c r="H47" s="18">
        <f>SUM(H46:H46)</f>
        <v>0</v>
      </c>
      <c r="I47" s="1"/>
    </row>
    <row r="48" spans="2:9" s="2" customFormat="1" ht="20.100000000000001" customHeight="1" thickBot="1" x14ac:dyDescent="0.3">
      <c r="B48" s="23"/>
      <c r="C48" s="25"/>
      <c r="D48" s="25"/>
      <c r="E48" s="25"/>
      <c r="F48" s="25"/>
      <c r="G48" s="25"/>
      <c r="H48" s="28"/>
      <c r="I48" s="1"/>
    </row>
    <row r="49" spans="2:9" s="2" customFormat="1" ht="15" customHeight="1" thickBot="1" x14ac:dyDescent="0.3">
      <c r="B49" s="46" t="s">
        <v>29</v>
      </c>
      <c r="C49" s="47"/>
      <c r="D49" s="47"/>
      <c r="E49" s="47"/>
      <c r="F49" s="47"/>
      <c r="G49" s="47"/>
      <c r="H49" s="48"/>
      <c r="I49" s="1"/>
    </row>
    <row r="50" spans="2:9" s="2" customFormat="1" ht="19.5" customHeight="1" x14ac:dyDescent="0.25">
      <c r="B50" s="51" t="str">
        <f>B12</f>
        <v>TOTAL 3.1 DOSSIER D’EXECUTION ET INSTALLATION DE CHANTIER</v>
      </c>
      <c r="C50" s="52"/>
      <c r="D50" s="52"/>
      <c r="E50" s="52"/>
      <c r="F50" s="52"/>
      <c r="G50" s="53"/>
      <c r="H50" s="39">
        <f>H12</f>
        <v>0</v>
      </c>
      <c r="I50" s="1"/>
    </row>
    <row r="51" spans="2:9" s="2" customFormat="1" ht="20.100000000000001" customHeight="1" x14ac:dyDescent="0.25">
      <c r="B51" s="49" t="str">
        <f>B17</f>
        <v>TOTAL 3.2 DOUBLAGES</v>
      </c>
      <c r="C51" s="50" t="str">
        <f>C19</f>
        <v>CLOISONS</v>
      </c>
      <c r="D51" s="50"/>
      <c r="E51" s="50"/>
      <c r="F51" s="50"/>
      <c r="G51" s="50"/>
      <c r="H51" s="40">
        <f>H17</f>
        <v>0</v>
      </c>
      <c r="I51" s="1"/>
    </row>
    <row r="52" spans="2:9" s="2" customFormat="1" ht="20.100000000000001" customHeight="1" x14ac:dyDescent="0.25">
      <c r="B52" s="49" t="str">
        <f>B26</f>
        <v>TOTAL 3.3 CLOISONS</v>
      </c>
      <c r="C52" s="50" t="str">
        <f>C20</f>
        <v>Cloisons 72/48 de distribution intérieures des logements</v>
      </c>
      <c r="D52" s="50"/>
      <c r="E52" s="50"/>
      <c r="F52" s="50"/>
      <c r="G52" s="50"/>
      <c r="H52" s="40">
        <f>H26</f>
        <v>0</v>
      </c>
      <c r="I52" s="1"/>
    </row>
    <row r="53" spans="2:9" s="2" customFormat="1" ht="20.100000000000001" customHeight="1" x14ac:dyDescent="0.25">
      <c r="B53" s="62" t="str">
        <f>B31</f>
        <v>TOTAL 3.4 FAUX-PLAFONDS</v>
      </c>
      <c r="C53" s="60"/>
      <c r="D53" s="60"/>
      <c r="E53" s="60"/>
      <c r="F53" s="60"/>
      <c r="G53" s="61"/>
      <c r="H53" s="43">
        <f>H31</f>
        <v>0</v>
      </c>
      <c r="I53" s="1"/>
    </row>
    <row r="54" spans="2:9" s="2" customFormat="1" ht="20.100000000000001" customHeight="1" x14ac:dyDescent="0.25">
      <c r="B54" s="81" t="str">
        <f>B37</f>
        <v>TOTAL 3.5 ISOLATION</v>
      </c>
      <c r="C54" s="82">
        <f>C31</f>
        <v>0</v>
      </c>
      <c r="D54" s="82"/>
      <c r="E54" s="82"/>
      <c r="F54" s="82"/>
      <c r="G54" s="82"/>
      <c r="H54" s="43">
        <f>H37</f>
        <v>0</v>
      </c>
      <c r="I54" s="1"/>
    </row>
    <row r="55" spans="2:9" s="2" customFormat="1" ht="20.100000000000001" customHeight="1" x14ac:dyDescent="0.25">
      <c r="B55" s="49" t="str">
        <f>B43</f>
        <v>TOTAL 3.6 OUVRAGES DIVERS</v>
      </c>
      <c r="C55" s="50">
        <f>C32</f>
        <v>0</v>
      </c>
      <c r="D55" s="50"/>
      <c r="E55" s="50"/>
      <c r="F55" s="50"/>
      <c r="G55" s="50"/>
      <c r="H55" s="43">
        <f>H43</f>
        <v>0</v>
      </c>
      <c r="I55" s="1"/>
    </row>
    <row r="56" spans="2:9" s="2" customFormat="1" ht="20.100000000000001" customHeight="1" thickBot="1" x14ac:dyDescent="0.3">
      <c r="B56" s="66" t="str">
        <f>B47</f>
        <v xml:space="preserve">TOTAL 3.7 EVACUATION DES DECHETS </v>
      </c>
      <c r="C56" s="67" t="str">
        <f>C46</f>
        <v xml:space="preserve">Evacuation des déchets </v>
      </c>
      <c r="D56" s="67"/>
      <c r="E56" s="67"/>
      <c r="F56" s="67"/>
      <c r="G56" s="67"/>
      <c r="H56" s="41">
        <f>H47</f>
        <v>0</v>
      </c>
      <c r="I56" s="1"/>
    </row>
    <row r="57" spans="2:9" s="2" customFormat="1" ht="20.100000000000001" customHeight="1" thickBot="1" x14ac:dyDescent="0.3">
      <c r="B57" s="35"/>
      <c r="C57" s="36"/>
      <c r="D57" s="37"/>
      <c r="E57" s="37"/>
      <c r="F57" s="37"/>
      <c r="G57" s="37"/>
      <c r="H57" s="38"/>
      <c r="I57" s="1"/>
    </row>
    <row r="58" spans="2:9" ht="15" customHeight="1" x14ac:dyDescent="0.25">
      <c r="B58" s="68" t="str">
        <f>"TOTAL HT - LOT n°"&amp;MID($B$1,9,50)</f>
        <v>TOTAL HT - LOT n° 06 - PLATRERIE / FAUX PLAFONDS</v>
      </c>
      <c r="C58" s="69"/>
      <c r="D58" s="69"/>
      <c r="E58" s="69"/>
      <c r="F58" s="69"/>
      <c r="G58" s="70"/>
      <c r="H58" s="29">
        <f>SUM(H50:H56)</f>
        <v>0</v>
      </c>
    </row>
    <row r="59" spans="2:9" s="2" customFormat="1" ht="20.100000000000001" customHeight="1" x14ac:dyDescent="0.25">
      <c r="B59" s="71" t="s">
        <v>30</v>
      </c>
      <c r="C59" s="72" t="s">
        <v>31</v>
      </c>
      <c r="D59" s="72"/>
      <c r="E59" s="72"/>
      <c r="F59" s="72"/>
      <c r="G59" s="73"/>
      <c r="H59" s="32">
        <f>0.2*H58</f>
        <v>0</v>
      </c>
      <c r="I59" s="1"/>
    </row>
    <row r="60" spans="2:9" s="2" customFormat="1" ht="20.100000000000001" customHeight="1" thickBot="1" x14ac:dyDescent="0.3">
      <c r="B60" s="54" t="str">
        <f>"TOTAL TTC - LOT n°"&amp;MID($B$1,9,50)</f>
        <v>TOTAL TTC - LOT n° 06 - PLATRERIE / FAUX PLAFONDS</v>
      </c>
      <c r="C60" s="55"/>
      <c r="D60" s="55"/>
      <c r="E60" s="55"/>
      <c r="F60" s="55"/>
      <c r="G60" s="56"/>
      <c r="H60" s="31">
        <f>H59+H58</f>
        <v>0</v>
      </c>
      <c r="I60" s="1"/>
    </row>
    <row r="61" spans="2:9" s="2" customFormat="1" ht="20.100000000000001" customHeight="1" x14ac:dyDescent="0.25">
      <c r="B61" s="30"/>
      <c r="C61"/>
      <c r="D61" s="6"/>
      <c r="E61" s="6"/>
      <c r="F61" s="6"/>
      <c r="G61" s="6"/>
      <c r="H61" s="6"/>
      <c r="I61" s="1"/>
    </row>
    <row r="62" spans="2:9" x14ac:dyDescent="0.25">
      <c r="B62" s="33" t="s">
        <v>32</v>
      </c>
    </row>
    <row r="63" spans="2:9" x14ac:dyDescent="0.25">
      <c r="B63" s="33"/>
    </row>
    <row r="64" spans="2:9" x14ac:dyDescent="0.25">
      <c r="B64" s="33"/>
    </row>
    <row r="65" spans="3:8" ht="15" customHeight="1" x14ac:dyDescent="0.25"/>
    <row r="66" spans="3:8" ht="15" customHeight="1" x14ac:dyDescent="0.25">
      <c r="C66" t="s">
        <v>33</v>
      </c>
    </row>
    <row r="67" spans="3:8" ht="15" customHeight="1" x14ac:dyDescent="0.25">
      <c r="C67" t="s">
        <v>34</v>
      </c>
    </row>
    <row r="68" spans="3:8" ht="15" customHeight="1" x14ac:dyDescent="0.25">
      <c r="C68" t="s">
        <v>35</v>
      </c>
    </row>
    <row r="69" spans="3:8" ht="15" customHeight="1" x14ac:dyDescent="0.25">
      <c r="C69" s="6" t="s">
        <v>36</v>
      </c>
      <c r="E69" s="57" t="s">
        <v>37</v>
      </c>
      <c r="F69" s="57"/>
      <c r="G69" s="57"/>
      <c r="H69" s="57"/>
    </row>
    <row r="70" spans="3:8" ht="15" customHeight="1" x14ac:dyDescent="0.25"/>
    <row r="71" spans="3:8" ht="12" customHeight="1" x14ac:dyDescent="0.25"/>
    <row r="72" spans="3:8" ht="12" customHeight="1" x14ac:dyDescent="0.25"/>
    <row r="73" spans="3:8" ht="12" customHeight="1" x14ac:dyDescent="0.25"/>
    <row r="74" spans="3:8" ht="12" customHeight="1" x14ac:dyDescent="0.25"/>
    <row r="75" spans="3:8" ht="12" customHeight="1" x14ac:dyDescent="0.25"/>
    <row r="76" spans="3:8" ht="12" customHeight="1" x14ac:dyDescent="0.25"/>
    <row r="77" spans="3:8" ht="12" customHeight="1" x14ac:dyDescent="0.25"/>
    <row r="78" spans="3:8" ht="12" customHeight="1" x14ac:dyDescent="0.25"/>
    <row r="79" spans="3:8" ht="12" customHeight="1" x14ac:dyDescent="0.25"/>
    <row r="80" spans="3:8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88" spans="1:3" ht="12" customHeight="1" x14ac:dyDescent="0.25"/>
    <row r="89" spans="1:3" ht="12" customHeight="1" x14ac:dyDescent="0.25"/>
    <row r="90" spans="1:3" ht="12" customHeight="1" x14ac:dyDescent="0.25"/>
    <row r="91" spans="1:3" ht="12" customHeight="1" x14ac:dyDescent="0.25"/>
    <row r="92" spans="1:3" ht="12" customHeight="1" x14ac:dyDescent="0.25"/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  <row r="100" spans="1:3" s="6" customFormat="1" ht="15" customHeight="1" x14ac:dyDescent="0.25">
      <c r="A100"/>
      <c r="B100" s="30"/>
      <c r="C100"/>
    </row>
    <row r="101" spans="1:3" s="6" customFormat="1" ht="15" customHeight="1" x14ac:dyDescent="0.25">
      <c r="A101"/>
      <c r="B101" s="30"/>
      <c r="C101"/>
    </row>
    <row r="102" spans="1:3" s="6" customFormat="1" ht="15" customHeight="1" x14ac:dyDescent="0.25">
      <c r="A102"/>
      <c r="B102" s="30"/>
      <c r="C102"/>
    </row>
    <row r="103" spans="1:3" s="6" customFormat="1" ht="15" customHeight="1" x14ac:dyDescent="0.25">
      <c r="A103"/>
      <c r="B103" s="30"/>
      <c r="C103"/>
    </row>
    <row r="104" spans="1:3" s="6" customFormat="1" ht="15" customHeight="1" x14ac:dyDescent="0.25">
      <c r="A104"/>
      <c r="B104" s="30"/>
      <c r="C104"/>
    </row>
    <row r="105" spans="1:3" s="6" customFormat="1" ht="15" customHeight="1" x14ac:dyDescent="0.25">
      <c r="A105"/>
      <c r="B105" s="30"/>
      <c r="C105"/>
    </row>
    <row r="106" spans="1:3" s="6" customFormat="1" ht="15" customHeight="1" x14ac:dyDescent="0.25">
      <c r="A106"/>
      <c r="B106" s="30"/>
      <c r="C106"/>
    </row>
    <row r="107" spans="1:3" s="6" customFormat="1" ht="15" customHeight="1" x14ac:dyDescent="0.25">
      <c r="A107"/>
      <c r="B107" s="30"/>
      <c r="C107"/>
    </row>
    <row r="108" spans="1:3" s="6" customFormat="1" ht="15" customHeight="1" x14ac:dyDescent="0.25">
      <c r="A108"/>
      <c r="B108" s="30"/>
      <c r="C108"/>
    </row>
    <row r="109" spans="1:3" s="6" customFormat="1" ht="15" customHeight="1" x14ac:dyDescent="0.25">
      <c r="A109"/>
      <c r="B109" s="30"/>
      <c r="C109"/>
    </row>
    <row r="110" spans="1:3" s="6" customFormat="1" ht="15" customHeight="1" x14ac:dyDescent="0.25">
      <c r="A110"/>
      <c r="B110" s="30"/>
      <c r="C110"/>
    </row>
    <row r="111" spans="1:3" s="6" customFormat="1" ht="15" customHeight="1" x14ac:dyDescent="0.25">
      <c r="A111"/>
      <c r="B111" s="30"/>
      <c r="C111"/>
    </row>
    <row r="112" spans="1:3" s="6" customFormat="1" ht="15" customHeight="1" x14ac:dyDescent="0.25">
      <c r="A112"/>
      <c r="B112" s="30"/>
      <c r="C112"/>
    </row>
    <row r="113" spans="1:3" s="6" customFormat="1" ht="15" customHeight="1" x14ac:dyDescent="0.25">
      <c r="A113"/>
      <c r="B113" s="30"/>
      <c r="C113"/>
    </row>
    <row r="114" spans="1:3" s="6" customFormat="1" ht="15" customHeight="1" x14ac:dyDescent="0.25">
      <c r="A114"/>
      <c r="B114" s="30"/>
      <c r="C114"/>
    </row>
    <row r="115" spans="1:3" s="6" customFormat="1" ht="15" customHeight="1" x14ac:dyDescent="0.25">
      <c r="A115"/>
      <c r="B115" s="30"/>
      <c r="C115"/>
    </row>
    <row r="116" spans="1:3" s="6" customFormat="1" ht="15" customHeight="1" x14ac:dyDescent="0.25">
      <c r="A116"/>
      <c r="B116" s="30"/>
      <c r="C116"/>
    </row>
    <row r="117" spans="1:3" s="6" customFormat="1" ht="15" customHeight="1" x14ac:dyDescent="0.25">
      <c r="A117"/>
      <c r="B117" s="30"/>
      <c r="C117"/>
    </row>
    <row r="118" spans="1:3" s="6" customFormat="1" ht="15" customHeight="1" x14ac:dyDescent="0.25">
      <c r="A118"/>
      <c r="B118" s="30"/>
      <c r="C118"/>
    </row>
    <row r="119" spans="1:3" s="6" customFormat="1" ht="15" customHeight="1" x14ac:dyDescent="0.25">
      <c r="A119"/>
      <c r="B119" s="30"/>
      <c r="C119"/>
    </row>
    <row r="120" spans="1:3" s="6" customFormat="1" ht="15" customHeight="1" x14ac:dyDescent="0.25">
      <c r="A120"/>
      <c r="B120" s="30"/>
      <c r="C120"/>
    </row>
  </sheetData>
  <mergeCells count="27">
    <mergeCell ref="B1:H1"/>
    <mergeCell ref="B3:C3"/>
    <mergeCell ref="C4:H4"/>
    <mergeCell ref="B12:G12"/>
    <mergeCell ref="C19:H19"/>
    <mergeCell ref="C14:H14"/>
    <mergeCell ref="B17:G17"/>
    <mergeCell ref="B26:G26"/>
    <mergeCell ref="C28:H28"/>
    <mergeCell ref="B31:G31"/>
    <mergeCell ref="B43:G43"/>
    <mergeCell ref="B47:G47"/>
    <mergeCell ref="C45:H45"/>
    <mergeCell ref="C33:H33"/>
    <mergeCell ref="B37:G37"/>
    <mergeCell ref="B49:H49"/>
    <mergeCell ref="B51:G51"/>
    <mergeCell ref="B50:G50"/>
    <mergeCell ref="B60:G60"/>
    <mergeCell ref="E69:H69"/>
    <mergeCell ref="B53:G53"/>
    <mergeCell ref="B54:G54"/>
    <mergeCell ref="B56:G56"/>
    <mergeCell ref="B58:G58"/>
    <mergeCell ref="B59:G59"/>
    <mergeCell ref="B52:G52"/>
    <mergeCell ref="B55:G55"/>
  </mergeCells>
  <phoneticPr fontId="8" type="noConversion"/>
  <pageMargins left="0.7" right="0.41666666666666669" top="0.94791666666666663" bottom="0.75" header="0.3" footer="0.3"/>
  <pageSetup paperSize="9" scale="92" orientation="portrait" r:id="rId1"/>
  <headerFooter>
    <oddHeader>&amp;LLE NID
26 bvd du 21ème Régiment d'Aviation
54 000 NANCY
&amp;CConstruction de 12 maisons individuelles
rue des Vignes
57 155 MARLY&amp;RPhase PRO-DCE
DPGF lot N°06
Plâtrerie et Faux Plafonds</oddHeader>
    <oddFooter>&amp;L&amp;G&amp;CIndice 0 - 14/10/2024&amp;R&amp;P/&amp;N</oddFooter>
  </headerFooter>
  <rowBreaks count="1" manualBreakCount="1">
    <brk id="4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2024-10-17T14:06:31Z</dcterms:modified>
  <cp:category/>
  <cp:contentStatus/>
</cp:coreProperties>
</file>