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319 LE NID Marly\2319 LE NID MARLY 01 - PHASE ETUDES\07_PRO\BURO3\CDPGF\"/>
    </mc:Choice>
  </mc:AlternateContent>
  <xr:revisionPtr revIDLastSave="0" documentId="13_ncr:1_{2C2C0483-E3F6-47EA-9D45-12F18E3AA808}" xr6:coauthVersionLast="47" xr6:coauthVersionMax="47" xr10:uidLastSave="{00000000-0000-0000-0000-000000000000}"/>
  <bookViews>
    <workbookView xWindow="14400" yWindow="0" windowWidth="14400" windowHeight="15600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C33" i="1" s="1"/>
  <c r="H15" i="1"/>
  <c r="H16" i="1" s="1"/>
  <c r="H32" i="1" s="1"/>
  <c r="C15" i="1"/>
  <c r="B16" i="1" l="1"/>
  <c r="B32" i="1" s="1"/>
  <c r="H9" i="1"/>
  <c r="H10" i="1"/>
  <c r="B39" i="1"/>
  <c r="B37" i="1"/>
  <c r="B28" i="1" l="1"/>
  <c r="B24" i="1"/>
  <c r="B34" i="1" s="1"/>
  <c r="B20" i="1"/>
  <c r="B33" i="1" s="1"/>
  <c r="B12" i="1"/>
  <c r="H27" i="1" l="1"/>
  <c r="H28" i="1" s="1"/>
  <c r="H23" i="1"/>
  <c r="H24" i="1" s="1"/>
  <c r="H34" i="1" s="1"/>
  <c r="H19" i="1"/>
  <c r="H20" i="1" s="1"/>
  <c r="H33" i="1" s="1"/>
  <c r="H7" i="1"/>
  <c r="H6" i="1"/>
  <c r="H5" i="1"/>
  <c r="B35" i="1"/>
  <c r="H12" i="1" l="1"/>
  <c r="C35" i="1"/>
  <c r="C32" i="1"/>
  <c r="B31" i="1"/>
  <c r="H35" i="1"/>
  <c r="H31" i="1" l="1"/>
  <c r="H37" i="1" s="1"/>
  <c r="H38" i="1" l="1"/>
  <c r="H39" i="1" s="1"/>
</calcChain>
</file>

<file path=xl/sharedStrings.xml><?xml version="1.0" encoding="utf-8"?>
<sst xmlns="http://schemas.openxmlformats.org/spreadsheetml/2006/main" count="59" uniqueCount="49">
  <si>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</si>
  <si>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</si>
  <si>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</si>
  <si>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</si>
  <si>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</si>
  <si>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</si>
  <si>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</si>
  <si>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</si>
  <si>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</si>
  <si>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</si>
  <si>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</si>
  <si>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</si>
  <si>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</si>
  <si>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</si>
  <si>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</si>
  <si>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</si>
  <si>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>3.1.5</t>
  </si>
  <si>
    <t>3.1.6</t>
  </si>
  <si>
    <t>Nettoyage du chantier</t>
  </si>
  <si>
    <t>3.1.7</t>
  </si>
  <si>
    <t>Ouverture et fermeture du chantier</t>
  </si>
  <si>
    <t>3.2</t>
  </si>
  <si>
    <t>m²</t>
  </si>
  <si>
    <t>Inclus</t>
  </si>
  <si>
    <t>3.3</t>
  </si>
  <si>
    <t>3.4</t>
  </si>
  <si>
    <t xml:space="preserve">EVACUATION DES DECHETS </t>
  </si>
  <si>
    <t xml:space="preserve">Evacuation des déchets 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</si>
  <si>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</si>
  <si>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</si>
  <si>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</si>
  <si>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</si>
  <si>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</si>
  <si>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</si>
  <si>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</si>
  <si>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</si>
  <si>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</si>
  <si>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ens</t>
  </si>
  <si>
    <t>3.5</t>
  </si>
  <si>
    <t>ml</t>
  </si>
  <si>
    <t>DPGF Lot 03 - FACADES</t>
  </si>
  <si>
    <t>Bâchage</t>
  </si>
  <si>
    <t>Compris</t>
  </si>
  <si>
    <t>Echafaudage</t>
  </si>
  <si>
    <t>ENDUIT EXTERIEUR SUR MACONNERIE EN BRIQUES ET ELEMENTS BETON</t>
  </si>
  <si>
    <t>LASURE HYDROFUGE ANTI-GRAFFITI</t>
  </si>
  <si>
    <t>JOINTS DE DILATATION</t>
  </si>
  <si>
    <t>3.4.1</t>
  </si>
  <si>
    <t>Traitement des JD par profilé caoutchouc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</si>
</sst>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3" borderId="20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4" xfId="1" applyFont="1" applyFill="1" applyBorder="1" applyAlignment="1">
      <alignment horizontal="center" vertical="center"/>
    </xf>
    <xf numFmtId="44" fontId="0" fillId="3" borderId="26" xfId="1" applyFont="1" applyFill="1" applyBorder="1" applyAlignment="1">
      <alignment horizontal="center" vertical="center"/>
    </xf>
    <xf numFmtId="0" fontId="9" fillId="0" borderId="0" xfId="0" applyFont="1"/>
    <xf numFmtId="0" fontId="4" fillId="0" borderId="27" xfId="0" applyFont="1" applyBorder="1" applyAlignment="1">
      <alignment horizontal="left"/>
    </xf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44" fontId="0" fillId="0" borderId="29" xfId="0" applyNumberFormat="1" applyBorder="1" applyAlignment="1">
      <alignment horizontal="center" vertical="center"/>
    </xf>
    <xf numFmtId="44" fontId="0" fillId="0" borderId="26" xfId="0" applyNumberFormat="1" applyBorder="1" applyAlignment="1">
      <alignment horizontal="center" vertical="center"/>
    </xf>
    <xf numFmtId="44" fontId="0" fillId="0" borderId="33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44" fontId="0" fillId="0" borderId="35" xfId="0" applyNumberFormat="1" applyBorder="1" applyAlignment="1">
      <alignment horizontal="center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10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6" fillId="3" borderId="34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0" borderId="30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48</xdr:row>
      <xdr:rowOff>0</xdr:rowOff>
    </xdr:from>
    <xdr:to>
      <xdr:col>3</xdr:col>
      <xdr:colOff>10391</xdr:colOff>
      <xdr:row>55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47</xdr:row>
      <xdr:rowOff>187037</xdr:rowOff>
    </xdr:from>
    <xdr:to>
      <xdr:col>7</xdr:col>
      <xdr:colOff>768927</xdr:colOff>
      <xdr:row>55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99"/>
  <sheetViews>
    <sheetView tabSelected="1" view="pageLayout" zoomScaleNormal="100" workbookViewId="0">
      <selection activeCell="E23" sqref="E23"/>
    </sheetView>
  </sheetViews>
  <sheetFormatPr baseColWidth="10" defaultColWidth="1.42578125" defaultRowHeight="15" x14ac:dyDescent="0.25"/>
  <cols>
    <col min="1" max="1" width="1.7109375" customWidth="1"/>
    <col min="2" max="2" width="6.7109375" style="30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  <col min="25" max="26" width="2.28515625" bestFit="1" customWidth="1"/>
  </cols>
  <sheetData>
    <row r="1" spans="2:9" s="2" customFormat="1" ht="20.100000000000001" customHeight="1" x14ac:dyDescent="0.25">
      <c r="B1" s="71" t="s">
        <v>40</v>
      </c>
      <c r="C1" s="72"/>
      <c r="D1" s="72"/>
      <c r="E1" s="72"/>
      <c r="F1" s="72"/>
      <c r="G1" s="72"/>
      <c r="H1" s="73"/>
      <c r="I1" s="1"/>
    </row>
    <row r="2" spans="2:9" ht="15" customHeight="1" x14ac:dyDescent="0.25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74" t="s">
        <v>0</v>
      </c>
      <c r="C3" s="75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76" t="s">
        <v>7</v>
      </c>
      <c r="D4" s="76"/>
      <c r="E4" s="76"/>
      <c r="F4" s="76"/>
      <c r="G4" s="76"/>
      <c r="H4" s="76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>G6*F6</f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>G7*F7</f>
        <v>0</v>
      </c>
      <c r="I7" s="1"/>
    </row>
    <row r="8" spans="2:9" s="2" customFormat="1" ht="18.600000000000001" customHeight="1" x14ac:dyDescent="0.25">
      <c r="B8" s="14" t="s">
        <v>15</v>
      </c>
      <c r="C8" s="15" t="s">
        <v>41</v>
      </c>
      <c r="D8" s="16" t="s">
        <v>37</v>
      </c>
      <c r="E8" s="16">
        <v>1</v>
      </c>
      <c r="F8" s="16"/>
      <c r="G8" s="16"/>
      <c r="H8" s="17" t="s">
        <v>42</v>
      </c>
      <c r="I8" s="1"/>
    </row>
    <row r="9" spans="2:9" s="2" customFormat="1" ht="18.600000000000001" customHeight="1" x14ac:dyDescent="0.25">
      <c r="B9" s="14" t="s">
        <v>16</v>
      </c>
      <c r="C9" s="15" t="s">
        <v>43</v>
      </c>
      <c r="D9" s="16" t="s">
        <v>22</v>
      </c>
      <c r="E9" s="16">
        <v>2126</v>
      </c>
      <c r="F9" s="16"/>
      <c r="G9" s="16"/>
      <c r="H9" s="17">
        <f t="shared" ref="H9:H10" si="0">G9*F9</f>
        <v>0</v>
      </c>
      <c r="I9" s="1"/>
    </row>
    <row r="10" spans="2:9" s="2" customFormat="1" ht="18.600000000000001" customHeight="1" x14ac:dyDescent="0.25">
      <c r="B10" s="14" t="s">
        <v>17</v>
      </c>
      <c r="C10" s="15" t="s">
        <v>18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14" t="s">
        <v>19</v>
      </c>
      <c r="C11" s="15" t="s">
        <v>20</v>
      </c>
      <c r="D11" s="16" t="s">
        <v>37</v>
      </c>
      <c r="E11" s="16">
        <v>1</v>
      </c>
      <c r="F11" s="16"/>
      <c r="G11" s="16"/>
      <c r="H11" s="17" t="s">
        <v>23</v>
      </c>
      <c r="I11" s="1"/>
    </row>
    <row r="12" spans="2:9" s="2" customFormat="1" ht="18.600000000000001" customHeight="1" x14ac:dyDescent="0.25">
      <c r="B12" s="47" t="str">
        <f>"TOTAL "&amp;B4&amp;" "&amp;C4</f>
        <v>TOTAL 3.1 DOSSIER D’EXECUTION ET INSTALLATION DE CHANTIER</v>
      </c>
      <c r="C12" s="47"/>
      <c r="D12" s="47"/>
      <c r="E12" s="47"/>
      <c r="F12" s="47"/>
      <c r="G12" s="47"/>
      <c r="H12" s="18">
        <f>SUM(H5:H11)</f>
        <v>0</v>
      </c>
      <c r="I12" s="1"/>
    </row>
    <row r="13" spans="2:9" x14ac:dyDescent="0.25">
      <c r="B13" s="19"/>
      <c r="C13" s="4"/>
      <c r="D13" s="5"/>
      <c r="F13" s="5"/>
      <c r="G13" s="5"/>
      <c r="H13" s="20"/>
    </row>
    <row r="14" spans="2:9" s="2" customFormat="1" ht="18.600000000000001" customHeight="1" x14ac:dyDescent="0.25">
      <c r="B14" s="21" t="s">
        <v>21</v>
      </c>
      <c r="C14" s="48" t="s">
        <v>44</v>
      </c>
      <c r="D14" s="48" t="s">
        <v>22</v>
      </c>
      <c r="E14" s="48"/>
      <c r="F14" s="48"/>
      <c r="G14" s="48"/>
      <c r="H14" s="48"/>
      <c r="I14" s="1"/>
    </row>
    <row r="15" spans="2:9" s="2" customFormat="1" ht="18.600000000000001" customHeight="1" x14ac:dyDescent="0.25">
      <c r="B15" s="14"/>
      <c r="C15" s="15" t="str">
        <f>PROPER(C14)</f>
        <v>Enduit Exterieur Sur Maconnerie En Briques Et Elements Beton</v>
      </c>
      <c r="D15" s="16" t="s">
        <v>22</v>
      </c>
      <c r="E15" s="16">
        <v>1829</v>
      </c>
      <c r="F15" s="16"/>
      <c r="G15" s="16"/>
      <c r="H15" s="17">
        <f t="shared" ref="H15" si="1">G15*F15</f>
        <v>0</v>
      </c>
      <c r="I15" s="1"/>
    </row>
    <row r="16" spans="2:9" s="2" customFormat="1" ht="18.600000000000001" customHeight="1" x14ac:dyDescent="0.25">
      <c r="B16" s="47" t="str">
        <f>"TOTAL "&amp;B14&amp;" "&amp;C14</f>
        <v>TOTAL 3.2 ENDUIT EXTERIEUR SUR MACONNERIE EN BRIQUES ET ELEMENTS BETON</v>
      </c>
      <c r="C16" s="47"/>
      <c r="D16" s="47"/>
      <c r="E16" s="47"/>
      <c r="F16" s="47"/>
      <c r="G16" s="47"/>
      <c r="H16" s="18">
        <f>SUM(H15)</f>
        <v>0</v>
      </c>
      <c r="I16" s="1"/>
    </row>
    <row r="17" spans="2:9" s="2" customFormat="1" ht="18.600000000000001" customHeight="1" x14ac:dyDescent="0.25">
      <c r="B17" s="23"/>
      <c r="C17" s="24"/>
      <c r="D17" s="24"/>
      <c r="E17" s="25"/>
      <c r="F17" s="24"/>
      <c r="G17" s="24"/>
      <c r="H17" s="26"/>
      <c r="I17" s="1"/>
    </row>
    <row r="18" spans="2:9" s="2" customFormat="1" ht="18.600000000000001" customHeight="1" x14ac:dyDescent="0.25">
      <c r="B18" s="21" t="s">
        <v>24</v>
      </c>
      <c r="C18" s="48" t="s">
        <v>45</v>
      </c>
      <c r="D18" s="48" t="s">
        <v>22</v>
      </c>
      <c r="E18" s="48"/>
      <c r="F18" s="48"/>
      <c r="G18" s="48"/>
      <c r="H18" s="48"/>
      <c r="I18" s="1"/>
    </row>
    <row r="19" spans="2:9" s="2" customFormat="1" ht="18.600000000000001" customHeight="1" x14ac:dyDescent="0.25">
      <c r="B19" s="14"/>
      <c r="C19" s="15" t="str">
        <f>PROPER(C18)</f>
        <v>Lasure Hydrofuge Anti-Graffiti</v>
      </c>
      <c r="D19" s="16" t="s">
        <v>22</v>
      </c>
      <c r="E19" s="16">
        <v>87</v>
      </c>
      <c r="F19" s="16"/>
      <c r="G19" s="16"/>
      <c r="H19" s="41">
        <f>G19*F19</f>
        <v>0</v>
      </c>
      <c r="I19" s="1"/>
    </row>
    <row r="20" spans="2:9" s="2" customFormat="1" ht="18.600000000000001" customHeight="1" x14ac:dyDescent="0.25">
      <c r="B20" s="47" t="str">
        <f>"TOTAL "&amp;B18&amp;" "&amp;C18</f>
        <v>TOTAL 3.3 LASURE HYDROFUGE ANTI-GRAFFITI</v>
      </c>
      <c r="C20" s="47"/>
      <c r="D20" s="47"/>
      <c r="E20" s="47"/>
      <c r="F20" s="47"/>
      <c r="G20" s="47"/>
      <c r="H20" s="18">
        <f>SUM(H19:H19)</f>
        <v>0</v>
      </c>
      <c r="I20" s="1"/>
    </row>
    <row r="21" spans="2:9" s="2" customFormat="1" ht="18.600000000000001" customHeight="1" x14ac:dyDescent="0.25">
      <c r="B21" s="23"/>
      <c r="C21" s="24"/>
      <c r="D21" s="24"/>
      <c r="E21" s="25"/>
      <c r="F21" s="24"/>
      <c r="G21" s="24"/>
      <c r="H21" s="26"/>
      <c r="I21" s="1"/>
    </row>
    <row r="22" spans="2:9" s="2" customFormat="1" ht="18.600000000000001" customHeight="1" x14ac:dyDescent="0.25">
      <c r="B22" s="21" t="s">
        <v>25</v>
      </c>
      <c r="C22" s="48" t="s">
        <v>46</v>
      </c>
      <c r="D22" s="48" t="s">
        <v>22</v>
      </c>
      <c r="E22" s="48"/>
      <c r="F22" s="48"/>
      <c r="G22" s="48"/>
      <c r="H22" s="48"/>
      <c r="I22" s="1"/>
    </row>
    <row r="23" spans="2:9" s="2" customFormat="1" ht="18.600000000000001" customHeight="1" x14ac:dyDescent="0.25">
      <c r="B23" s="14" t="s">
        <v>47</v>
      </c>
      <c r="C23" s="14" t="s">
        <v>48</v>
      </c>
      <c r="D23" s="16" t="s">
        <v>39</v>
      </c>
      <c r="E23" s="16">
        <v>84</v>
      </c>
      <c r="F23" s="16"/>
      <c r="G23" s="16"/>
      <c r="H23" s="17">
        <f>G23*F23</f>
        <v>0</v>
      </c>
      <c r="I23" s="1"/>
    </row>
    <row r="24" spans="2:9" s="2" customFormat="1" ht="18.600000000000001" customHeight="1" x14ac:dyDescent="0.25">
      <c r="B24" s="47" t="str">
        <f>"TOTAL "&amp;B22&amp;" "&amp;C22</f>
        <v>TOTAL 3.4 JOINTS DE DILATATION</v>
      </c>
      <c r="C24" s="47"/>
      <c r="D24" s="47"/>
      <c r="E24" s="47"/>
      <c r="F24" s="47"/>
      <c r="G24" s="47"/>
      <c r="H24" s="18">
        <f>SUM(H23:H23)</f>
        <v>0</v>
      </c>
      <c r="I24" s="1"/>
    </row>
    <row r="25" spans="2:9" s="2" customFormat="1" ht="14.1" customHeight="1" x14ac:dyDescent="0.25">
      <c r="B25" s="23"/>
      <c r="C25" s="25"/>
      <c r="D25" s="25"/>
      <c r="E25" s="25"/>
      <c r="F25" s="25"/>
      <c r="G25" s="25"/>
      <c r="H25" s="28"/>
      <c r="I25" s="1"/>
    </row>
    <row r="26" spans="2:9" s="2" customFormat="1" ht="18.600000000000001" customHeight="1" x14ac:dyDescent="0.25">
      <c r="B26" s="21" t="s">
        <v>38</v>
      </c>
      <c r="C26" s="53" t="s">
        <v>26</v>
      </c>
      <c r="D26" s="54"/>
      <c r="E26" s="54"/>
      <c r="F26" s="54"/>
      <c r="G26" s="54"/>
      <c r="H26" s="55"/>
      <c r="I26" s="1"/>
    </row>
    <row r="27" spans="2:9" s="2" customFormat="1" ht="18.600000000000001" customHeight="1" x14ac:dyDescent="0.25">
      <c r="B27" s="14"/>
      <c r="C27" s="27" t="s">
        <v>27</v>
      </c>
      <c r="D27" s="16" t="s">
        <v>10</v>
      </c>
      <c r="E27" s="16">
        <v>1</v>
      </c>
      <c r="F27" s="16"/>
      <c r="G27" s="16"/>
      <c r="H27" s="22">
        <f>G27*F27</f>
        <v>0</v>
      </c>
      <c r="I27" s="1"/>
    </row>
    <row r="28" spans="2:9" s="2" customFormat="1" ht="18.600000000000001" customHeight="1" x14ac:dyDescent="0.25">
      <c r="B28" s="49" t="str">
        <f>"TOTAL "&amp;B26&amp;" "&amp;C26</f>
        <v xml:space="preserve">TOTAL 3.5 EVACUATION DES DECHETS </v>
      </c>
      <c r="C28" s="50"/>
      <c r="D28" s="50"/>
      <c r="E28" s="50"/>
      <c r="F28" s="50"/>
      <c r="G28" s="51"/>
      <c r="H28" s="18">
        <f>SUM(H27:H27)</f>
        <v>0</v>
      </c>
      <c r="I28" s="1"/>
    </row>
    <row r="29" spans="2:9" s="2" customFormat="1" ht="20.100000000000001" customHeight="1" thickBot="1" x14ac:dyDescent="0.3">
      <c r="B29" s="23"/>
      <c r="C29" s="25"/>
      <c r="D29" s="25"/>
      <c r="E29" s="25"/>
      <c r="F29" s="25"/>
      <c r="G29" s="25"/>
      <c r="H29" s="28"/>
      <c r="I29" s="1"/>
    </row>
    <row r="30" spans="2:9" s="2" customFormat="1" ht="15" customHeight="1" thickBot="1" x14ac:dyDescent="0.3">
      <c r="B30" s="65" t="s">
        <v>28</v>
      </c>
      <c r="C30" s="66"/>
      <c r="D30" s="66"/>
      <c r="E30" s="66"/>
      <c r="F30" s="66"/>
      <c r="G30" s="66"/>
      <c r="H30" s="67"/>
      <c r="I30" s="1"/>
    </row>
    <row r="31" spans="2:9" s="2" customFormat="1" ht="19.5" customHeight="1" x14ac:dyDescent="0.25">
      <c r="B31" s="68" t="str">
        <f>B12</f>
        <v>TOTAL 3.1 DOSSIER D’EXECUTION ET INSTALLATION DE CHANTIER</v>
      </c>
      <c r="C31" s="69"/>
      <c r="D31" s="69"/>
      <c r="E31" s="69"/>
      <c r="F31" s="69"/>
      <c r="G31" s="70"/>
      <c r="H31" s="38">
        <f>H12</f>
        <v>0</v>
      </c>
      <c r="I31" s="1"/>
    </row>
    <row r="32" spans="2:9" s="2" customFormat="1" ht="20.100000000000001" customHeight="1" x14ac:dyDescent="0.25">
      <c r="B32" s="64" t="str">
        <f>B16</f>
        <v>TOTAL 3.2 ENDUIT EXTERIEUR SUR MACONNERIE EN BRIQUES ET ELEMENTS BETON</v>
      </c>
      <c r="C32" s="47" t="str">
        <f>C18</f>
        <v>LASURE HYDROFUGE ANTI-GRAFFITI</v>
      </c>
      <c r="D32" s="47"/>
      <c r="E32" s="47"/>
      <c r="F32" s="47"/>
      <c r="G32" s="47"/>
      <c r="H32" s="39">
        <f>H16</f>
        <v>0</v>
      </c>
      <c r="I32" s="1"/>
    </row>
    <row r="33" spans="2:9" s="2" customFormat="1" ht="20.100000000000001" customHeight="1" x14ac:dyDescent="0.25">
      <c r="B33" s="64" t="str">
        <f>B20</f>
        <v>TOTAL 3.3 LASURE HYDROFUGE ANTI-GRAFFITI</v>
      </c>
      <c r="C33" s="47" t="str">
        <f>C19</f>
        <v>Lasure Hydrofuge Anti-Graffiti</v>
      </c>
      <c r="D33" s="47"/>
      <c r="E33" s="47"/>
      <c r="F33" s="47"/>
      <c r="G33" s="47"/>
      <c r="H33" s="39">
        <f>H20</f>
        <v>0</v>
      </c>
      <c r="I33" s="1"/>
    </row>
    <row r="34" spans="2:9" s="2" customFormat="1" ht="20.100000000000001" customHeight="1" x14ac:dyDescent="0.25">
      <c r="B34" s="52" t="str">
        <f>B24</f>
        <v>TOTAL 3.4 JOINTS DE DILATATION</v>
      </c>
      <c r="C34" s="50"/>
      <c r="D34" s="50"/>
      <c r="E34" s="50"/>
      <c r="F34" s="50"/>
      <c r="G34" s="51"/>
      <c r="H34" s="42">
        <f>H24</f>
        <v>0</v>
      </c>
      <c r="I34" s="1"/>
    </row>
    <row r="35" spans="2:9" s="2" customFormat="1" ht="20.100000000000001" customHeight="1" thickBot="1" x14ac:dyDescent="0.3">
      <c r="B35" s="56" t="str">
        <f>B28</f>
        <v xml:space="preserve">TOTAL 3.5 EVACUATION DES DECHETS </v>
      </c>
      <c r="C35" s="57" t="str">
        <f>C27</f>
        <v xml:space="preserve">Evacuation des déchets </v>
      </c>
      <c r="D35" s="57"/>
      <c r="E35" s="57"/>
      <c r="F35" s="57"/>
      <c r="G35" s="57"/>
      <c r="H35" s="40">
        <f>H28</f>
        <v>0</v>
      </c>
      <c r="I35" s="1"/>
    </row>
    <row r="36" spans="2:9" s="2" customFormat="1" ht="20.100000000000001" customHeight="1" thickBot="1" x14ac:dyDescent="0.3">
      <c r="B36" s="34"/>
      <c r="C36" s="35"/>
      <c r="D36" s="36"/>
      <c r="E36" s="36"/>
      <c r="F36" s="36"/>
      <c r="G36" s="36"/>
      <c r="H36" s="37"/>
      <c r="I36" s="1"/>
    </row>
    <row r="37" spans="2:9" ht="15" customHeight="1" x14ac:dyDescent="0.25">
      <c r="B37" s="58" t="str">
        <f>"TOTAL HT - LOT n°"&amp;MID($B$1,9,50)</f>
        <v>TOTAL HT - LOT n° 03 - FACADES</v>
      </c>
      <c r="C37" s="59"/>
      <c r="D37" s="59"/>
      <c r="E37" s="59"/>
      <c r="F37" s="59"/>
      <c r="G37" s="60"/>
      <c r="H37" s="29">
        <f>SUM(H31:H35)</f>
        <v>0</v>
      </c>
    </row>
    <row r="38" spans="2:9" s="2" customFormat="1" ht="20.100000000000001" customHeight="1" x14ac:dyDescent="0.25">
      <c r="B38" s="61" t="s">
        <v>29</v>
      </c>
      <c r="C38" s="62" t="s">
        <v>30</v>
      </c>
      <c r="D38" s="62"/>
      <c r="E38" s="62"/>
      <c r="F38" s="62"/>
      <c r="G38" s="63"/>
      <c r="H38" s="32">
        <f>0.2*H37</f>
        <v>0</v>
      </c>
      <c r="I38" s="1"/>
    </row>
    <row r="39" spans="2:9" s="2" customFormat="1" ht="20.100000000000001" customHeight="1" thickBot="1" x14ac:dyDescent="0.3">
      <c r="B39" s="43" t="str">
        <f>"TOTAL TTC - LOT n°"&amp;MID($B$1,9,50)</f>
        <v>TOTAL TTC - LOT n° 03 - FACADES</v>
      </c>
      <c r="C39" s="44"/>
      <c r="D39" s="44"/>
      <c r="E39" s="44"/>
      <c r="F39" s="44"/>
      <c r="G39" s="45"/>
      <c r="H39" s="31">
        <f>H38+H37</f>
        <v>0</v>
      </c>
      <c r="I39" s="1"/>
    </row>
    <row r="40" spans="2:9" s="2" customFormat="1" ht="20.100000000000001" customHeight="1" x14ac:dyDescent="0.25">
      <c r="B40" s="30"/>
      <c r="C40"/>
      <c r="D40" s="6"/>
      <c r="E40" s="6"/>
      <c r="F40" s="6"/>
      <c r="G40" s="6"/>
      <c r="H40" s="6"/>
      <c r="I40" s="1"/>
    </row>
    <row r="41" spans="2:9" x14ac:dyDescent="0.25">
      <c r="B41" s="33" t="s">
        <v>31</v>
      </c>
    </row>
    <row r="42" spans="2:9" x14ac:dyDescent="0.25">
      <c r="B42" s="33"/>
    </row>
    <row r="43" spans="2:9" x14ac:dyDescent="0.25">
      <c r="B43" s="33"/>
    </row>
    <row r="44" spans="2:9" ht="15" customHeight="1" x14ac:dyDescent="0.25"/>
    <row r="45" spans="2:9" ht="15" customHeight="1" x14ac:dyDescent="0.25">
      <c r="C45" t="s">
        <v>32</v>
      </c>
    </row>
    <row r="46" spans="2:9" ht="15" customHeight="1" x14ac:dyDescent="0.25">
      <c r="C46" t="s">
        <v>33</v>
      </c>
    </row>
    <row r="47" spans="2:9" ht="15" customHeight="1" x14ac:dyDescent="0.25">
      <c r="C47" t="s">
        <v>34</v>
      </c>
    </row>
    <row r="48" spans="2:9" ht="15" customHeight="1" x14ac:dyDescent="0.25">
      <c r="C48" s="6" t="s">
        <v>35</v>
      </c>
      <c r="E48" s="46" t="s">
        <v>36</v>
      </c>
      <c r="F48" s="46"/>
      <c r="G48" s="46"/>
      <c r="H48" s="46"/>
    </row>
    <row r="49" ht="15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spans="1:3" ht="12" customHeight="1" x14ac:dyDescent="0.25"/>
    <row r="66" spans="1:3" ht="12" customHeight="1" x14ac:dyDescent="0.25"/>
    <row r="67" spans="1:3" ht="12" customHeight="1" x14ac:dyDescent="0.25"/>
    <row r="68" spans="1:3" ht="12" customHeight="1" x14ac:dyDescent="0.25"/>
    <row r="69" spans="1:3" ht="12" customHeight="1" x14ac:dyDescent="0.25"/>
    <row r="70" spans="1:3" ht="12" customHeight="1" x14ac:dyDescent="0.25"/>
    <row r="71" spans="1:3" ht="12" customHeight="1" x14ac:dyDescent="0.25"/>
    <row r="74" spans="1:3" s="6" customFormat="1" ht="15" customHeight="1" x14ac:dyDescent="0.25">
      <c r="A74"/>
      <c r="B74" s="30"/>
      <c r="C74"/>
    </row>
    <row r="75" spans="1:3" s="6" customFormat="1" ht="15" customHeight="1" x14ac:dyDescent="0.25">
      <c r="A75"/>
      <c r="B75" s="30"/>
      <c r="C75"/>
    </row>
    <row r="76" spans="1:3" s="6" customFormat="1" ht="15" customHeight="1" x14ac:dyDescent="0.25">
      <c r="A76"/>
      <c r="B76" s="30"/>
      <c r="C76"/>
    </row>
    <row r="77" spans="1:3" s="6" customFormat="1" ht="15" customHeight="1" x14ac:dyDescent="0.25">
      <c r="A77"/>
      <c r="B77" s="30"/>
      <c r="C77"/>
    </row>
    <row r="78" spans="1:3" s="6" customFormat="1" ht="15" customHeight="1" x14ac:dyDescent="0.25">
      <c r="A78"/>
      <c r="B78" s="30"/>
      <c r="C78"/>
    </row>
    <row r="79" spans="1:3" s="6" customFormat="1" ht="15" customHeight="1" x14ac:dyDescent="0.25">
      <c r="A79"/>
      <c r="B79" s="30"/>
      <c r="C79"/>
    </row>
    <row r="80" spans="1:3" s="6" customFormat="1" ht="15" customHeight="1" x14ac:dyDescent="0.25">
      <c r="A80"/>
      <c r="B80" s="30"/>
      <c r="C80"/>
    </row>
    <row r="81" spans="1:3" s="6" customFormat="1" ht="15" customHeight="1" x14ac:dyDescent="0.25">
      <c r="A81"/>
      <c r="B81" s="30"/>
      <c r="C81"/>
    </row>
    <row r="82" spans="1:3" s="6" customFormat="1" ht="15" customHeight="1" x14ac:dyDescent="0.25">
      <c r="A82"/>
      <c r="B82" s="30"/>
      <c r="C82"/>
    </row>
    <row r="83" spans="1:3" s="6" customFormat="1" ht="15" customHeight="1" x14ac:dyDescent="0.25">
      <c r="A83"/>
      <c r="B83" s="30"/>
      <c r="C83"/>
    </row>
    <row r="84" spans="1:3" s="6" customFormat="1" ht="15" customHeight="1" x14ac:dyDescent="0.25">
      <c r="A84"/>
      <c r="B84" s="30"/>
      <c r="C84"/>
    </row>
    <row r="85" spans="1:3" s="6" customFormat="1" ht="15" customHeight="1" x14ac:dyDescent="0.25">
      <c r="A85"/>
      <c r="B85" s="30"/>
      <c r="C85"/>
    </row>
    <row r="86" spans="1:3" s="6" customFormat="1" ht="15" customHeight="1" x14ac:dyDescent="0.25">
      <c r="A86"/>
      <c r="B86" s="30"/>
      <c r="C86"/>
    </row>
    <row r="87" spans="1:3" s="6" customFormat="1" ht="15" customHeight="1" x14ac:dyDescent="0.25">
      <c r="A87"/>
      <c r="B87" s="30"/>
      <c r="C87"/>
    </row>
    <row r="88" spans="1:3" s="6" customFormat="1" ht="15" customHeight="1" x14ac:dyDescent="0.25">
      <c r="A88"/>
      <c r="B88" s="30"/>
      <c r="C88"/>
    </row>
    <row r="89" spans="1:3" s="6" customFormat="1" ht="15" customHeight="1" x14ac:dyDescent="0.25">
      <c r="A89"/>
      <c r="B89" s="30"/>
      <c r="C89"/>
    </row>
    <row r="90" spans="1:3" s="6" customFormat="1" ht="15" customHeight="1" x14ac:dyDescent="0.25">
      <c r="A90"/>
      <c r="B90" s="30"/>
      <c r="C90"/>
    </row>
    <row r="91" spans="1:3" s="6" customFormat="1" ht="15" customHeight="1" x14ac:dyDescent="0.25">
      <c r="A91"/>
      <c r="B91" s="30"/>
      <c r="C91"/>
    </row>
    <row r="92" spans="1:3" s="6" customFormat="1" ht="15" customHeight="1" x14ac:dyDescent="0.25">
      <c r="A92"/>
      <c r="B92" s="30"/>
      <c r="C92"/>
    </row>
    <row r="93" spans="1:3" s="6" customFormat="1" ht="15" customHeight="1" x14ac:dyDescent="0.25">
      <c r="A93"/>
      <c r="B93" s="30"/>
      <c r="C93"/>
    </row>
    <row r="94" spans="1:3" s="6" customFormat="1" ht="15" customHeight="1" x14ac:dyDescent="0.25">
      <c r="A94"/>
      <c r="B94" s="30"/>
      <c r="C94"/>
    </row>
    <row r="95" spans="1:3" s="6" customFormat="1" ht="15" customHeight="1" x14ac:dyDescent="0.25">
      <c r="A95"/>
      <c r="B95" s="30"/>
      <c r="C95"/>
    </row>
    <row r="96" spans="1:3" s="6" customFormat="1" ht="15" customHeight="1" x14ac:dyDescent="0.25">
      <c r="A96"/>
      <c r="B96" s="30"/>
      <c r="C96"/>
    </row>
    <row r="97" spans="1:3" s="6" customFormat="1" ht="15" customHeight="1" x14ac:dyDescent="0.25">
      <c r="A97"/>
      <c r="B97" s="30"/>
      <c r="C97"/>
    </row>
    <row r="98" spans="1:3" s="6" customFormat="1" ht="15" customHeight="1" x14ac:dyDescent="0.25">
      <c r="A98"/>
      <c r="B98" s="30"/>
      <c r="C98"/>
    </row>
    <row r="99" spans="1:3" s="6" customFormat="1" ht="15" customHeight="1" x14ac:dyDescent="0.25">
      <c r="A99"/>
      <c r="B99" s="30"/>
      <c r="C99"/>
    </row>
  </sheetData>
  <mergeCells count="22">
    <mergeCell ref="B1:H1"/>
    <mergeCell ref="B3:C3"/>
    <mergeCell ref="C4:H4"/>
    <mergeCell ref="B12:G12"/>
    <mergeCell ref="C18:H18"/>
    <mergeCell ref="C14:H14"/>
    <mergeCell ref="B16:G16"/>
    <mergeCell ref="B39:G39"/>
    <mergeCell ref="E48:H48"/>
    <mergeCell ref="B20:G20"/>
    <mergeCell ref="C22:H22"/>
    <mergeCell ref="B24:G24"/>
    <mergeCell ref="B28:G28"/>
    <mergeCell ref="B34:G34"/>
    <mergeCell ref="C26:H26"/>
    <mergeCell ref="B35:G35"/>
    <mergeCell ref="B37:G37"/>
    <mergeCell ref="B38:G38"/>
    <mergeCell ref="B33:G33"/>
    <mergeCell ref="B30:H30"/>
    <mergeCell ref="B32:G32"/>
    <mergeCell ref="B31:G31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&amp;CConstruction de 12 maisons individuelles
rue des Vignes
57 155 MARLY&amp;RPhase PRO-DCE
DPGF lot N°03
Façades</oddHeader>
    <oddFooter>&amp;L&amp;G&amp;CIndice 0 - 14/10/2024&amp;R&amp;P/&amp;N</oddFooter>
  </headerFooter>
  <rowBreaks count="1" manualBreakCount="1">
    <brk id="2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2024-10-15T10:06:38Z</dcterms:modified>
  <cp:category/>
  <cp:contentStatus/>
</cp:coreProperties>
</file>