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211 LE NID THIONVILLE\2211 LE NID THIONVILLE 01 - PHASE ETUDES\03_PRO\03_BURO3\DPGF\"/>
    </mc:Choice>
  </mc:AlternateContent>
  <xr:revisionPtr revIDLastSave="0" documentId="13_ncr:1_{CF9DB630-4190-40D8-9A59-247D31E070CF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6" i="1"/>
  <c r="H34" i="1"/>
  <c r="H29" i="1"/>
  <c r="H22" i="1" l="1"/>
  <c r="H23" i="1"/>
  <c r="H24" i="1"/>
  <c r="H25" i="1"/>
  <c r="H26" i="1"/>
  <c r="H27" i="1"/>
  <c r="H28" i="1"/>
  <c r="H21" i="1"/>
  <c r="H6" i="1"/>
  <c r="H7" i="1"/>
  <c r="H8" i="1"/>
  <c r="H9" i="1"/>
  <c r="H10" i="1"/>
  <c r="H11" i="1"/>
  <c r="H5" i="1"/>
  <c r="H37" i="1"/>
  <c r="B47" i="1"/>
  <c r="B59" i="1" s="1"/>
  <c r="B51" i="1"/>
  <c r="B60" i="1" s="1"/>
  <c r="B41" i="1"/>
  <c r="B58" i="1" s="1"/>
  <c r="B37" i="1"/>
  <c r="B57" i="1" s="1"/>
  <c r="B30" i="1"/>
  <c r="B18" i="1"/>
  <c r="B55" i="1" s="1"/>
  <c r="B12" i="1"/>
  <c r="B64" i="1"/>
  <c r="B62" i="1"/>
  <c r="H45" i="1"/>
  <c r="H46" i="1"/>
  <c r="H44" i="1"/>
  <c r="H40" i="1"/>
  <c r="H16" i="1"/>
  <c r="H17" i="1"/>
  <c r="H15" i="1"/>
  <c r="H50" i="1"/>
  <c r="H51" i="1" s="1"/>
  <c r="H60" i="1" s="1"/>
  <c r="H41" i="1"/>
  <c r="H58" i="1" s="1"/>
  <c r="H57" i="1" l="1"/>
  <c r="H30" i="1"/>
  <c r="H47" i="1"/>
  <c r="H12" i="1"/>
  <c r="H54" i="1" s="1"/>
  <c r="H18" i="1"/>
  <c r="H55" i="1" s="1"/>
  <c r="C57" i="1"/>
  <c r="C56" i="1"/>
  <c r="B56" i="1"/>
  <c r="C55" i="1"/>
  <c r="B54" i="1"/>
  <c r="H56" i="1" l="1"/>
  <c r="H59" i="1"/>
  <c r="H62" i="1"/>
  <c r="H63" i="1" s="1"/>
  <c r="H64" i="1" s="1"/>
</calcChain>
</file>

<file path=xl/sharedStrings.xml><?xml version="1.0" encoding="utf-8"?>
<sst xmlns="http://schemas.openxmlformats.org/spreadsheetml/2006/main" count="114" uniqueCount="88">
  <si>
    <t>DPGF Lot 07 PLATERIE/FAUX PLAFONDS</t>
  </si>
  <si>
    <t>Designation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</si>
  <si>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</si>
  <si>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</si>
  <si>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</si>
  <si>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</si>
  <si>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</si>
  <si>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</si>
  <si>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</si>
  <si>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</si>
  <si>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</si>
  <si>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</si>
  <si>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</si>
  <si>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</si>
  <si>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</si>
  <si>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</si>
  <si>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</si>
  <si>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Chauffage pour séchage</t>
  </si>
  <si>
    <t>3.1.6</t>
  </si>
  <si>
    <t>Nettoyage du chantier</t>
  </si>
  <si>
    <t>3.2</t>
  </si>
  <si>
    <t xml:space="preserve">DOUBLAGES </t>
  </si>
  <si>
    <t>m²</t>
  </si>
  <si>
    <t>3.2.1</t>
  </si>
  <si>
    <t>Etanchéité à l’air</t>
  </si>
  <si>
    <t>Doublages thermo-acoustiques 13+140 mm</t>
  </si>
  <si>
    <t>3.3</t>
  </si>
  <si>
    <t xml:space="preserve">CLOISONS </t>
  </si>
  <si>
    <t xml:space="preserve">Cloisons 72/48 de distribution intérieures des logements </t>
  </si>
  <si>
    <t xml:space="preserve">Cloison 72/48 plus-value pour parement hydrofuge </t>
  </si>
  <si>
    <t xml:space="preserve">Gaines techniques intérieures des logements EI 30 </t>
  </si>
  <si>
    <t xml:space="preserve">Caissons / soffites </t>
  </si>
  <si>
    <t xml:space="preserve">Carreaux de plâtre 50 mm </t>
  </si>
  <si>
    <t>3.4</t>
  </si>
  <si>
    <t>FAUX PLAFONDS</t>
  </si>
  <si>
    <t xml:space="preserve">Faux plafonds logements </t>
  </si>
  <si>
    <t>3.4.2</t>
  </si>
  <si>
    <t xml:space="preserve">Faux plafonds communs </t>
  </si>
  <si>
    <t>3.5</t>
  </si>
  <si>
    <t xml:space="preserve">ISOLATION </t>
  </si>
  <si>
    <t>3.6</t>
  </si>
  <si>
    <t>OUVRAGES DIVERS</t>
  </si>
  <si>
    <t xml:space="preserve">Trappes de visite de gaines EI30 </t>
  </si>
  <si>
    <t>Trappes d’accès aux combles</t>
  </si>
  <si>
    <t xml:space="preserve">Pose d'éléments menuisés  </t>
  </si>
  <si>
    <t>3.7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</si>
  <si>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</si>
  <si>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</si>
  <si>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</si>
  <si>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</si>
  <si>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</si>
  <si>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</si>
  <si>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</si>
  <si>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</si>
  <si>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</si>
  <si>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 xml:space="preserve">Doublages thermo-acoustiques 13+80 mm </t>
  </si>
  <si>
    <t>Gaines techniques intérieures des logements au R+1</t>
  </si>
  <si>
    <t>Faux plafonds d'agrément en pièces sèches</t>
  </si>
  <si>
    <t>Faux plafonds d'agrément en pièces humides</t>
  </si>
  <si>
    <t>Isolation des combles perdus</t>
  </si>
  <si>
    <t xml:space="preserve">EVACUATION DES DECHETS </t>
  </si>
  <si>
    <t>u</t>
  </si>
  <si>
    <t xml:space="preserve">Ouverture et fermeture du chantier </t>
  </si>
  <si>
    <t>Quantité</t>
  </si>
  <si>
    <t>Unité</t>
  </si>
  <si>
    <t xml:space="preserve">Cloison 72/48 plus-value pour cloison renforcé formant garde-corps </t>
  </si>
  <si>
    <t>Conduit de chaufferie</t>
  </si>
  <si>
    <t>Conduit coupe-feu 1h</t>
  </si>
  <si>
    <t>3.1.7</t>
  </si>
  <si>
    <t>3.2.2</t>
  </si>
  <si>
    <t>3.2.3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</si>
  <si>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</si>
  <si>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</si>
  <si>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</si>
  <si>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</si>
  <si>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</si>
  <si>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</si>
  <si>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</si>
  <si>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</si>
  <si>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</si>
  <si>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3.4.1</t>
  </si>
  <si>
    <t>3.4.1.1</t>
  </si>
  <si>
    <t>3.4.1.2</t>
  </si>
  <si>
    <t>3.5.1</t>
  </si>
  <si>
    <t>Evacuation des déchets</t>
  </si>
  <si>
    <t>3.6.1</t>
  </si>
  <si>
    <t>3.6.2</t>
  </si>
  <si>
    <t>3.6.3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</si>
</sst>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19" xfId="0" applyNumberFormat="1" applyBorder="1" applyAlignment="1">
      <alignment horizontal="center" vertical="center"/>
    </xf>
    <xf numFmtId="0" fontId="4" fillId="0" borderId="20" xfId="0" applyFont="1" applyBorder="1" applyAlignment="1">
      <alignment horizontal="left"/>
    </xf>
    <xf numFmtId="0" fontId="0" fillId="0" borderId="21" xfId="0" applyBorder="1"/>
    <xf numFmtId="0" fontId="0" fillId="0" borderId="21" xfId="0" applyBorder="1" applyAlignment="1">
      <alignment horizontal="center"/>
    </xf>
    <xf numFmtId="44" fontId="0" fillId="3" borderId="25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4" fontId="2" fillId="0" borderId="32" xfId="1" applyFont="1" applyFill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44" fontId="2" fillId="3" borderId="33" xfId="1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4" fontId="0" fillId="0" borderId="32" xfId="0" applyNumberForma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164" fontId="0" fillId="0" borderId="10" xfId="0" applyNumberForma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164" fontId="0" fillId="3" borderId="29" xfId="1" applyNumberFormat="1" applyFont="1" applyFill="1" applyBorder="1" applyAlignment="1">
      <alignment horizontal="center" vertical="center"/>
    </xf>
    <xf numFmtId="164" fontId="0" fillId="3" borderId="31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4" xfId="0" applyFont="1" applyBorder="1" applyAlignment="1">
      <alignment horizontal="left" vertical="center"/>
    </xf>
    <xf numFmtId="44" fontId="1" fillId="0" borderId="34" xfId="1" applyFont="1" applyFill="1" applyBorder="1" applyAlignment="1">
      <alignment horizontal="center" vertical="center"/>
    </xf>
    <xf numFmtId="0" fontId="10" fillId="0" borderId="32" xfId="0" applyFont="1" applyBorder="1" applyAlignment="1">
      <alignment horizontal="left" vertical="center"/>
    </xf>
    <xf numFmtId="0" fontId="11" fillId="3" borderId="33" xfId="0" applyFont="1" applyFill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44" fontId="1" fillId="0" borderId="32" xfId="1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4" fontId="1" fillId="0" borderId="33" xfId="1" applyFon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11" fillId="3" borderId="35" xfId="0" applyFont="1" applyFill="1" applyBorder="1" applyAlignment="1">
      <alignment horizontal="left" vertical="center"/>
    </xf>
    <xf numFmtId="0" fontId="11" fillId="3" borderId="36" xfId="0" applyFont="1" applyFill="1" applyBorder="1" applyAlignment="1">
      <alignment horizontal="left" vertical="center"/>
    </xf>
    <xf numFmtId="0" fontId="11" fillId="3" borderId="37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30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14" fillId="3" borderId="33" xfId="0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left" vertical="center"/>
    </xf>
    <xf numFmtId="0" fontId="14" fillId="0" borderId="34" xfId="0" applyFont="1" applyBorder="1" applyAlignment="1">
      <alignment horizontal="left" vertical="center"/>
    </xf>
    <xf numFmtId="0" fontId="14" fillId="3" borderId="33" xfId="0" applyFont="1" applyFill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0" fontId="2" fillId="0" borderId="11" xfId="0" applyNumberFormat="1" applyFont="1" applyBorder="1" applyAlignment="1">
      <alignment horizontal="left" vertical="center"/>
    </xf>
    <xf numFmtId="0" fontId="2" fillId="0" borderId="12" xfId="0" applyNumberFormat="1" applyFont="1" applyBorder="1" applyAlignment="1">
      <alignment horizontal="left" vertical="center"/>
    </xf>
    <xf numFmtId="0" fontId="2" fillId="0" borderId="38" xfId="0" applyNumberFormat="1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73</xdr:row>
      <xdr:rowOff>0</xdr:rowOff>
    </xdr:from>
    <xdr:to>
      <xdr:col>3</xdr:col>
      <xdr:colOff>10391</xdr:colOff>
      <xdr:row>80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72</xdr:row>
      <xdr:rowOff>187037</xdr:rowOff>
    </xdr:from>
    <xdr:to>
      <xdr:col>7</xdr:col>
      <xdr:colOff>768927</xdr:colOff>
      <xdr:row>80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AF124"/>
  <sheetViews>
    <sheetView tabSelected="1" showWhiteSpace="0" view="pageBreakPreview" zoomScale="115" zoomScaleNormal="100" zoomScaleSheetLayoutView="115" workbookViewId="0">
      <selection activeCell="H12" sqref="H12"/>
    </sheetView>
  </sheetViews>
  <sheetFormatPr baseColWidth="10" defaultColWidth="1.42578125" defaultRowHeight="15" x14ac:dyDescent="0.25"/>
  <cols>
    <col min="1" max="1" width="1.7109375" customWidth="1"/>
    <col min="2" max="2" width="6.7109375" style="34" customWidth="1"/>
    <col min="3" max="3" width="57.42578125" bestFit="1" customWidth="1"/>
    <col min="4" max="4" width="5.7109375" style="6" customWidth="1"/>
    <col min="5" max="5" width="8.7109375" style="6" customWidth="1"/>
    <col min="6" max="6" width="9.42578125" style="6" bestFit="1" customWidth="1"/>
    <col min="7" max="7" width="10.7109375" style="6" customWidth="1"/>
    <col min="8" max="8" width="13.7109375" style="6" customWidth="1"/>
    <col min="9" max="9" width="2.42578125" style="6" customWidth="1"/>
    <col min="16" max="16" width="4" bestFit="1" customWidth="1"/>
    <col min="25" max="26" width="2.28515625" bestFit="1" customWidth="1"/>
    <col min="28" max="28" width="8" bestFit="1" customWidth="1"/>
  </cols>
  <sheetData>
    <row r="1" spans="2:32" s="2" customFormat="1" ht="20.100000000000001" customHeight="1" x14ac:dyDescent="0.25">
      <c r="B1" s="74" t="s">
        <v>0</v>
      </c>
      <c r="C1" s="75"/>
      <c r="D1" s="75"/>
      <c r="E1" s="75"/>
      <c r="F1" s="75"/>
      <c r="G1" s="75"/>
      <c r="H1" s="76"/>
      <c r="I1" s="1"/>
    </row>
    <row r="2" spans="2:32" ht="15" customHeight="1" x14ac:dyDescent="0.25">
      <c r="B2" s="3"/>
      <c r="C2" s="4"/>
      <c r="D2" s="5"/>
      <c r="F2" s="5"/>
      <c r="G2" s="5"/>
      <c r="H2" s="7"/>
    </row>
    <row r="3" spans="2:32" s="2" customFormat="1" ht="30" customHeight="1" thickBot="1" x14ac:dyDescent="0.3">
      <c r="B3" s="77" t="s">
        <v>1</v>
      </c>
      <c r="C3" s="78"/>
      <c r="D3" s="8" t="s">
        <v>64</v>
      </c>
      <c r="E3" s="9" t="s">
        <v>63</v>
      </c>
      <c r="F3" s="10" t="s">
        <v>2</v>
      </c>
      <c r="G3" s="11" t="s">
        <v>3</v>
      </c>
      <c r="H3" s="12" t="s">
        <v>4</v>
      </c>
      <c r="I3" s="1"/>
    </row>
    <row r="4" spans="2:32" s="2" customFormat="1" ht="18.600000000000001" customHeight="1" x14ac:dyDescent="0.25">
      <c r="B4" s="13" t="s">
        <v>5</v>
      </c>
      <c r="C4" s="79" t="s">
        <v>6</v>
      </c>
      <c r="D4" s="79"/>
      <c r="E4" s="79"/>
      <c r="F4" s="79"/>
      <c r="G4" s="79"/>
      <c r="H4" s="79"/>
      <c r="I4" s="1"/>
    </row>
    <row r="5" spans="2:32" s="2" customFormat="1" ht="18.600000000000001" customHeight="1" x14ac:dyDescent="0.25">
      <c r="B5" s="14" t="s">
        <v>7</v>
      </c>
      <c r="C5" s="15" t="s">
        <v>8</v>
      </c>
      <c r="D5" s="16" t="s">
        <v>9</v>
      </c>
      <c r="E5" s="16">
        <v>1</v>
      </c>
      <c r="F5" s="16"/>
      <c r="G5" s="16"/>
      <c r="H5" s="17">
        <f>F5*G5</f>
        <v>0</v>
      </c>
      <c r="I5" s="1"/>
    </row>
    <row r="6" spans="2:32" s="2" customFormat="1" ht="18.600000000000001" customHeight="1" x14ac:dyDescent="0.25">
      <c r="B6" s="14" t="s">
        <v>10</v>
      </c>
      <c r="C6" s="15" t="s">
        <v>11</v>
      </c>
      <c r="D6" s="16" t="s">
        <v>9</v>
      </c>
      <c r="E6" s="16">
        <v>1</v>
      </c>
      <c r="F6" s="16"/>
      <c r="G6" s="16"/>
      <c r="H6" s="17">
        <f t="shared" ref="H6:H11" si="0">F6*G6</f>
        <v>0</v>
      </c>
      <c r="I6" s="1"/>
    </row>
    <row r="7" spans="2:32" s="2" customFormat="1" ht="18.600000000000001" customHeight="1" x14ac:dyDescent="0.25">
      <c r="B7" s="14" t="s">
        <v>12</v>
      </c>
      <c r="C7" s="15" t="s">
        <v>13</v>
      </c>
      <c r="D7" s="16" t="s">
        <v>9</v>
      </c>
      <c r="E7" s="16">
        <v>1</v>
      </c>
      <c r="F7" s="16"/>
      <c r="G7" s="16"/>
      <c r="H7" s="17">
        <f t="shared" si="0"/>
        <v>0</v>
      </c>
      <c r="I7" s="1"/>
    </row>
    <row r="8" spans="2:32" s="2" customFormat="1" ht="18.600000000000001" customHeight="1" x14ac:dyDescent="0.25">
      <c r="B8" s="14" t="s">
        <v>14</v>
      </c>
      <c r="C8" s="15" t="s">
        <v>15</v>
      </c>
      <c r="D8" s="16" t="s">
        <v>9</v>
      </c>
      <c r="E8" s="16">
        <v>1</v>
      </c>
      <c r="F8" s="16"/>
      <c r="G8" s="16"/>
      <c r="H8" s="17">
        <f t="shared" si="0"/>
        <v>0</v>
      </c>
      <c r="I8" s="1"/>
    </row>
    <row r="9" spans="2:32" s="2" customFormat="1" ht="18.600000000000001" customHeight="1" x14ac:dyDescent="0.25">
      <c r="B9" s="14" t="s">
        <v>16</v>
      </c>
      <c r="C9" s="15" t="s">
        <v>17</v>
      </c>
      <c r="D9" s="16" t="s">
        <v>9</v>
      </c>
      <c r="E9" s="16">
        <v>1</v>
      </c>
      <c r="F9" s="16"/>
      <c r="G9" s="16"/>
      <c r="H9" s="17">
        <f t="shared" si="0"/>
        <v>0</v>
      </c>
      <c r="I9" s="1"/>
    </row>
    <row r="10" spans="2:32" s="2" customFormat="1" ht="18.600000000000001" customHeight="1" x14ac:dyDescent="0.25">
      <c r="B10" s="14" t="s">
        <v>18</v>
      </c>
      <c r="C10" s="15" t="s">
        <v>19</v>
      </c>
      <c r="D10" s="16" t="s">
        <v>9</v>
      </c>
      <c r="E10" s="16">
        <v>1</v>
      </c>
      <c r="F10" s="16"/>
      <c r="G10" s="16"/>
      <c r="H10" s="17">
        <f t="shared" si="0"/>
        <v>0</v>
      </c>
      <c r="I10" s="1"/>
    </row>
    <row r="11" spans="2:32" s="2" customFormat="1" ht="18.600000000000001" customHeight="1" x14ac:dyDescent="0.25">
      <c r="B11" s="14" t="s">
        <v>68</v>
      </c>
      <c r="C11" s="15" t="s">
        <v>62</v>
      </c>
      <c r="D11" s="16" t="s">
        <v>9</v>
      </c>
      <c r="E11" s="16">
        <v>1</v>
      </c>
      <c r="F11" s="16"/>
      <c r="G11" s="16"/>
      <c r="H11" s="17">
        <f t="shared" si="0"/>
        <v>0</v>
      </c>
      <c r="I11" s="1"/>
    </row>
    <row r="12" spans="2:32" s="2" customFormat="1" ht="18.600000000000001" customHeight="1" x14ac:dyDescent="0.25">
      <c r="B12" s="72" t="str">
        <f>"TOTAL "&amp;B4&amp;" "&amp;C4</f>
        <v>TOTAL 3.1 DOSSIER D’EXECUTION ET INSTALLATION DE CHANTIER</v>
      </c>
      <c r="C12" s="72"/>
      <c r="D12" s="72"/>
      <c r="E12" s="72"/>
      <c r="F12" s="72"/>
      <c r="G12" s="72"/>
      <c r="H12" s="18">
        <f>SUM(H5:H11)</f>
        <v>0</v>
      </c>
      <c r="I12" s="1"/>
    </row>
    <row r="13" spans="2:32" x14ac:dyDescent="0.25">
      <c r="B13" s="19"/>
      <c r="C13" s="4"/>
      <c r="D13" s="5"/>
      <c r="F13" s="5"/>
      <c r="G13" s="5"/>
      <c r="H13" s="20"/>
    </row>
    <row r="14" spans="2:32" s="2" customFormat="1" ht="18.600000000000001" customHeight="1" x14ac:dyDescent="0.25">
      <c r="B14" s="21" t="s">
        <v>20</v>
      </c>
      <c r="C14" s="73" t="s">
        <v>21</v>
      </c>
      <c r="D14" s="73" t="s">
        <v>22</v>
      </c>
      <c r="E14" s="73"/>
      <c r="F14" s="73"/>
      <c r="G14" s="73"/>
      <c r="H14" s="73"/>
      <c r="I14" s="1"/>
    </row>
    <row r="15" spans="2:32" s="2" customFormat="1" ht="18.600000000000001" customHeight="1" x14ac:dyDescent="0.25">
      <c r="B15" s="14" t="s">
        <v>23</v>
      </c>
      <c r="C15" s="36" t="s">
        <v>24</v>
      </c>
      <c r="D15" s="16" t="s">
        <v>22</v>
      </c>
      <c r="E15" s="70">
        <v>169.49279999999999</v>
      </c>
      <c r="F15" s="36"/>
      <c r="G15" s="36"/>
      <c r="H15" s="37">
        <f>G15*F15</f>
        <v>0</v>
      </c>
      <c r="I15" s="1"/>
      <c r="AF15" s="71"/>
    </row>
    <row r="16" spans="2:32" s="2" customFormat="1" ht="18.600000000000001" customHeight="1" x14ac:dyDescent="0.25">
      <c r="B16" s="14" t="s">
        <v>69</v>
      </c>
      <c r="C16" s="59" t="s">
        <v>55</v>
      </c>
      <c r="D16" s="16" t="s">
        <v>22</v>
      </c>
      <c r="E16" s="70">
        <v>25.013100000000005</v>
      </c>
      <c r="F16" s="36"/>
      <c r="G16" s="36"/>
      <c r="H16" s="37">
        <f t="shared" ref="H16:H17" si="1">G16*F16</f>
        <v>0</v>
      </c>
      <c r="I16" s="1"/>
      <c r="AF16" s="71"/>
    </row>
    <row r="17" spans="2:9" s="2" customFormat="1" ht="18.600000000000001" customHeight="1" x14ac:dyDescent="0.25">
      <c r="B17" s="14" t="s">
        <v>70</v>
      </c>
      <c r="C17" s="36" t="s">
        <v>25</v>
      </c>
      <c r="D17" s="16" t="s">
        <v>22</v>
      </c>
      <c r="E17" s="70">
        <v>158.44049999999999</v>
      </c>
      <c r="F17" s="36"/>
      <c r="G17" s="36"/>
      <c r="H17" s="37">
        <f t="shared" si="1"/>
        <v>0</v>
      </c>
      <c r="I17" s="1"/>
    </row>
    <row r="18" spans="2:9" s="2" customFormat="1" ht="18.600000000000001" customHeight="1" x14ac:dyDescent="0.25">
      <c r="B18" s="72" t="str">
        <f>"TOTAL "&amp;B14&amp;" "&amp;C14</f>
        <v xml:space="preserve">TOTAL 3.2 DOUBLAGES </v>
      </c>
      <c r="C18" s="72"/>
      <c r="D18" s="72"/>
      <c r="E18" s="72"/>
      <c r="F18" s="72"/>
      <c r="G18" s="72"/>
      <c r="H18" s="18">
        <f>SUM(H15:H17)</f>
        <v>0</v>
      </c>
      <c r="I18" s="1"/>
    </row>
    <row r="19" spans="2:9" s="2" customFormat="1" ht="18.600000000000001" customHeight="1" x14ac:dyDescent="0.25">
      <c r="B19" s="22"/>
      <c r="C19" s="23"/>
      <c r="D19" s="23"/>
      <c r="E19" s="24"/>
      <c r="F19" s="23"/>
      <c r="G19" s="23"/>
      <c r="H19" s="25"/>
      <c r="I19" s="1"/>
    </row>
    <row r="20" spans="2:9" s="2" customFormat="1" ht="18.600000000000001" customHeight="1" x14ac:dyDescent="0.25">
      <c r="B20" s="21" t="s">
        <v>26</v>
      </c>
      <c r="C20" s="73" t="s">
        <v>27</v>
      </c>
      <c r="D20" s="73" t="s">
        <v>22</v>
      </c>
      <c r="E20" s="73"/>
      <c r="F20" s="73"/>
      <c r="G20" s="73"/>
      <c r="H20" s="73"/>
      <c r="I20" s="1"/>
    </row>
    <row r="21" spans="2:9" s="2" customFormat="1" ht="18.600000000000001" customHeight="1" x14ac:dyDescent="0.25">
      <c r="B21" s="53" t="s">
        <v>71</v>
      </c>
      <c r="C21" s="15" t="s">
        <v>28</v>
      </c>
      <c r="D21" s="16" t="s">
        <v>22</v>
      </c>
      <c r="E21" s="70">
        <v>728.3235199999998</v>
      </c>
      <c r="F21" s="16"/>
      <c r="G21" s="16"/>
      <c r="H21" s="17">
        <f>G21*F21</f>
        <v>0</v>
      </c>
      <c r="I21" s="1"/>
    </row>
    <row r="22" spans="2:9" s="2" customFormat="1" ht="18.600000000000001" customHeight="1" x14ac:dyDescent="0.25">
      <c r="B22" s="53" t="s">
        <v>72</v>
      </c>
      <c r="C22" s="15" t="s">
        <v>29</v>
      </c>
      <c r="D22" s="6" t="s">
        <v>22</v>
      </c>
      <c r="E22" s="70">
        <v>407.10240000000005</v>
      </c>
      <c r="F22" s="16"/>
      <c r="G22" s="16"/>
      <c r="H22" s="17">
        <f t="shared" ref="H22:H28" si="2">G22*F22</f>
        <v>0</v>
      </c>
      <c r="I22" s="1"/>
    </row>
    <row r="23" spans="2:9" s="2" customFormat="1" ht="18.600000000000001" customHeight="1" x14ac:dyDescent="0.25">
      <c r="B23" s="53" t="s">
        <v>73</v>
      </c>
      <c r="C23" s="15" t="s">
        <v>65</v>
      </c>
      <c r="D23" s="60" t="s">
        <v>22</v>
      </c>
      <c r="E23" s="70">
        <v>97.348800000000011</v>
      </c>
      <c r="F23" s="16"/>
      <c r="G23" s="16"/>
      <c r="H23" s="17">
        <f t="shared" si="2"/>
        <v>0</v>
      </c>
      <c r="I23" s="1"/>
    </row>
    <row r="24" spans="2:9" s="2" customFormat="1" ht="18.600000000000001" customHeight="1" x14ac:dyDescent="0.25">
      <c r="B24" s="53" t="s">
        <v>74</v>
      </c>
      <c r="C24" s="15" t="s">
        <v>30</v>
      </c>
      <c r="D24" s="16" t="s">
        <v>22</v>
      </c>
      <c r="E24" s="70">
        <v>233.56912000000005</v>
      </c>
      <c r="F24" s="16"/>
      <c r="G24" s="16"/>
      <c r="H24" s="17">
        <f t="shared" si="2"/>
        <v>0</v>
      </c>
      <c r="I24" s="1"/>
    </row>
    <row r="25" spans="2:9" s="2" customFormat="1" ht="18.600000000000001" customHeight="1" x14ac:dyDescent="0.25">
      <c r="B25" s="53" t="s">
        <v>75</v>
      </c>
      <c r="C25" s="15" t="s">
        <v>56</v>
      </c>
      <c r="D25" s="16" t="s">
        <v>22</v>
      </c>
      <c r="E25" s="70">
        <v>83.504000000000005</v>
      </c>
      <c r="F25" s="16"/>
      <c r="G25" s="16"/>
      <c r="H25" s="17">
        <f t="shared" si="2"/>
        <v>0</v>
      </c>
      <c r="I25" s="1"/>
    </row>
    <row r="26" spans="2:9" s="2" customFormat="1" ht="18.600000000000001" customHeight="1" x14ac:dyDescent="0.25">
      <c r="B26" s="53" t="s">
        <v>76</v>
      </c>
      <c r="C26" s="15" t="s">
        <v>31</v>
      </c>
      <c r="D26" s="16" t="s">
        <v>22</v>
      </c>
      <c r="E26" s="70">
        <v>15.562000000000001</v>
      </c>
      <c r="F26" s="16"/>
      <c r="G26" s="16"/>
      <c r="H26" s="17">
        <f t="shared" si="2"/>
        <v>0</v>
      </c>
      <c r="I26" s="1"/>
    </row>
    <row r="27" spans="2:9" s="2" customFormat="1" x14ac:dyDescent="0.25">
      <c r="B27" s="53" t="s">
        <v>77</v>
      </c>
      <c r="C27" s="15" t="s">
        <v>32</v>
      </c>
      <c r="D27" s="16" t="s">
        <v>22</v>
      </c>
      <c r="E27" s="70">
        <v>45.695999999999998</v>
      </c>
      <c r="F27" s="16"/>
      <c r="G27" s="16"/>
      <c r="H27" s="17">
        <f t="shared" si="2"/>
        <v>0</v>
      </c>
      <c r="I27" s="1"/>
    </row>
    <row r="28" spans="2:9" s="2" customFormat="1" x14ac:dyDescent="0.25">
      <c r="B28" s="53" t="s">
        <v>78</v>
      </c>
      <c r="C28" s="15" t="s">
        <v>67</v>
      </c>
      <c r="D28" s="16" t="s">
        <v>22</v>
      </c>
      <c r="E28" s="70">
        <v>8.8000000000000007</v>
      </c>
      <c r="F28" s="16"/>
      <c r="G28" s="16"/>
      <c r="H28" s="17">
        <f t="shared" si="2"/>
        <v>0</v>
      </c>
      <c r="I28" s="1"/>
    </row>
    <row r="29" spans="2:9" s="2" customFormat="1" ht="18.600000000000001" customHeight="1" x14ac:dyDescent="0.25">
      <c r="B29" s="53" t="s">
        <v>79</v>
      </c>
      <c r="C29" s="15" t="s">
        <v>66</v>
      </c>
      <c r="D29" s="16" t="s">
        <v>22</v>
      </c>
      <c r="E29" s="70">
        <v>31.008000000000006</v>
      </c>
      <c r="F29" s="16"/>
      <c r="G29" s="16"/>
      <c r="H29" s="17">
        <f>G29*F29</f>
        <v>0</v>
      </c>
      <c r="I29" s="1"/>
    </row>
    <row r="30" spans="2:9" s="2" customFormat="1" ht="18.600000000000001" customHeight="1" x14ac:dyDescent="0.25">
      <c r="B30" s="72" t="str">
        <f>"TOTAL "&amp;B20&amp;" "&amp;C20</f>
        <v xml:space="preserve">TOTAL 3.3 CLOISONS </v>
      </c>
      <c r="C30" s="72"/>
      <c r="D30" s="72"/>
      <c r="E30" s="72"/>
      <c r="F30" s="72"/>
      <c r="G30" s="72"/>
      <c r="H30" s="18">
        <f>SUM(H21:H29)</f>
        <v>0</v>
      </c>
      <c r="I30" s="1"/>
    </row>
    <row r="31" spans="2:9" s="2" customFormat="1" ht="18.600000000000001" customHeight="1" x14ac:dyDescent="0.25">
      <c r="B31" s="22"/>
      <c r="C31" s="23"/>
      <c r="D31" s="23"/>
      <c r="E31" s="24"/>
      <c r="F31" s="23"/>
      <c r="G31" s="23"/>
      <c r="H31" s="25"/>
      <c r="I31" s="1"/>
    </row>
    <row r="32" spans="2:9" s="2" customFormat="1" ht="18.600000000000001" customHeight="1" x14ac:dyDescent="0.25">
      <c r="B32" s="21" t="s">
        <v>33</v>
      </c>
      <c r="C32" s="73" t="s">
        <v>34</v>
      </c>
      <c r="D32" s="73"/>
      <c r="E32" s="73"/>
      <c r="F32" s="73"/>
      <c r="G32" s="73"/>
      <c r="H32" s="73"/>
      <c r="I32" s="1"/>
    </row>
    <row r="33" spans="2:9" s="2" customFormat="1" ht="18.600000000000001" customHeight="1" x14ac:dyDescent="0.25">
      <c r="B33" s="14" t="s">
        <v>80</v>
      </c>
      <c r="C33" s="56" t="s">
        <v>35</v>
      </c>
      <c r="D33" s="111"/>
      <c r="E33" s="112"/>
      <c r="F33" s="112"/>
      <c r="G33" s="112"/>
      <c r="H33" s="113"/>
      <c r="I33" s="1"/>
    </row>
    <row r="34" spans="2:9" s="2" customFormat="1" ht="18.600000000000001" customHeight="1" x14ac:dyDescent="0.25">
      <c r="B34" s="14" t="s">
        <v>81</v>
      </c>
      <c r="C34" s="56" t="s">
        <v>57</v>
      </c>
      <c r="D34" s="16" t="s">
        <v>22</v>
      </c>
      <c r="E34" s="70">
        <v>34.04</v>
      </c>
      <c r="F34" s="54"/>
      <c r="G34" s="54"/>
      <c r="H34" s="55">
        <f>G34*F34</f>
        <v>0</v>
      </c>
      <c r="I34" s="1"/>
    </row>
    <row r="35" spans="2:9" s="2" customFormat="1" ht="18.600000000000001" customHeight="1" x14ac:dyDescent="0.25">
      <c r="B35" s="14" t="s">
        <v>82</v>
      </c>
      <c r="C35" s="56" t="s">
        <v>58</v>
      </c>
      <c r="D35" s="16" t="s">
        <v>22</v>
      </c>
      <c r="E35" s="70">
        <v>17.020000000000003</v>
      </c>
      <c r="F35" s="54"/>
      <c r="G35" s="54"/>
      <c r="H35" s="55">
        <f t="shared" ref="H35:H36" si="3">G35*F35</f>
        <v>0</v>
      </c>
      <c r="I35" s="1"/>
    </row>
    <row r="36" spans="2:9" s="2" customFormat="1" ht="18.600000000000001" customHeight="1" x14ac:dyDescent="0.25">
      <c r="B36" s="14" t="s">
        <v>36</v>
      </c>
      <c r="C36" s="56" t="s">
        <v>37</v>
      </c>
      <c r="D36" s="16" t="s">
        <v>22</v>
      </c>
      <c r="E36" s="70">
        <v>102.10980000000001</v>
      </c>
      <c r="F36" s="54"/>
      <c r="G36" s="54"/>
      <c r="H36" s="55">
        <f t="shared" si="3"/>
        <v>0</v>
      </c>
      <c r="I36" s="1"/>
    </row>
    <row r="37" spans="2:9" s="2" customFormat="1" ht="18.600000000000001" customHeight="1" x14ac:dyDescent="0.25">
      <c r="B37" s="72" t="str">
        <f>"TOTAL "&amp;B32&amp;" "&amp;C32</f>
        <v>TOTAL 3.4 FAUX PLAFONDS</v>
      </c>
      <c r="C37" s="72"/>
      <c r="D37" s="72"/>
      <c r="E37" s="72"/>
      <c r="F37" s="72"/>
      <c r="G37" s="72"/>
      <c r="H37" s="18">
        <f>SUM(H33:H36)</f>
        <v>0</v>
      </c>
      <c r="I37" s="1"/>
    </row>
    <row r="38" spans="2:9" s="2" customFormat="1" ht="20.100000000000001" customHeight="1" x14ac:dyDescent="0.25">
      <c r="B38" s="22"/>
      <c r="C38" s="24"/>
      <c r="D38" s="24"/>
      <c r="E38" s="24"/>
      <c r="F38" s="24"/>
      <c r="G38" s="24"/>
      <c r="H38" s="26"/>
      <c r="I38" s="1"/>
    </row>
    <row r="39" spans="2:9" s="2" customFormat="1" ht="20.100000000000001" customHeight="1" x14ac:dyDescent="0.25">
      <c r="B39" s="104" t="s">
        <v>38</v>
      </c>
      <c r="C39" s="86" t="s">
        <v>39</v>
      </c>
      <c r="D39" s="87"/>
      <c r="E39" s="87"/>
      <c r="F39" s="87"/>
      <c r="G39" s="87"/>
      <c r="H39" s="88"/>
      <c r="I39" s="1"/>
    </row>
    <row r="40" spans="2:9" s="2" customFormat="1" ht="20.100000000000001" customHeight="1" x14ac:dyDescent="0.25">
      <c r="B40" s="105" t="s">
        <v>83</v>
      </c>
      <c r="C40" s="61" t="s">
        <v>59</v>
      </c>
      <c r="D40" s="47" t="s">
        <v>22</v>
      </c>
      <c r="E40" s="70">
        <v>420.73</v>
      </c>
      <c r="F40" s="48"/>
      <c r="G40" s="48"/>
      <c r="H40" s="62">
        <f>G40*F40</f>
        <v>0</v>
      </c>
      <c r="I40" s="1"/>
    </row>
    <row r="41" spans="2:9" s="2" customFormat="1" ht="20.100000000000001" customHeight="1" x14ac:dyDescent="0.25">
      <c r="B41" s="72" t="str">
        <f>"TOTAL "&amp;B39&amp;" "&amp;C39</f>
        <v xml:space="preserve">TOTAL 3.5 ISOLATION </v>
      </c>
      <c r="C41" s="72"/>
      <c r="D41" s="72"/>
      <c r="E41" s="72"/>
      <c r="F41" s="72"/>
      <c r="G41" s="72"/>
      <c r="H41" s="42">
        <f>SUM(H40:H40)</f>
        <v>0</v>
      </c>
      <c r="I41" s="1"/>
    </row>
    <row r="42" spans="2:9" s="2" customFormat="1" ht="20.100000000000001" customHeight="1" x14ac:dyDescent="0.25">
      <c r="B42" s="38"/>
      <c r="C42" s="38"/>
      <c r="D42" s="38"/>
      <c r="E42" s="24"/>
      <c r="F42" s="24"/>
      <c r="G42" s="24"/>
      <c r="H42" s="39"/>
      <c r="I42" s="1"/>
    </row>
    <row r="43" spans="2:9" s="2" customFormat="1" ht="20.100000000000001" customHeight="1" x14ac:dyDescent="0.25">
      <c r="B43" s="106" t="s">
        <v>40</v>
      </c>
      <c r="C43" s="64" t="s">
        <v>41</v>
      </c>
      <c r="D43" s="43"/>
      <c r="E43" s="44"/>
      <c r="F43" s="44"/>
      <c r="G43" s="44"/>
      <c r="H43" s="45"/>
      <c r="I43" s="1"/>
    </row>
    <row r="44" spans="2:9" s="2" customFormat="1" ht="20.100000000000001" customHeight="1" x14ac:dyDescent="0.25">
      <c r="B44" s="107" t="s">
        <v>85</v>
      </c>
      <c r="C44" s="63" t="s">
        <v>42</v>
      </c>
      <c r="D44" s="40" t="s">
        <v>61</v>
      </c>
      <c r="E44" s="66">
        <v>1</v>
      </c>
      <c r="F44" s="41"/>
      <c r="G44" s="41"/>
      <c r="H44" s="67">
        <f>G44*F44</f>
        <v>0</v>
      </c>
      <c r="I44" s="1"/>
    </row>
    <row r="45" spans="2:9" s="2" customFormat="1" ht="20.100000000000001" customHeight="1" x14ac:dyDescent="0.25">
      <c r="B45" s="107" t="s">
        <v>86</v>
      </c>
      <c r="C45" s="63" t="s">
        <v>43</v>
      </c>
      <c r="D45" s="40" t="s">
        <v>61</v>
      </c>
      <c r="E45" s="66">
        <v>1</v>
      </c>
      <c r="F45" s="41"/>
      <c r="G45" s="41"/>
      <c r="H45" s="67">
        <f t="shared" ref="H45:H46" si="4">G45*F45</f>
        <v>0</v>
      </c>
      <c r="I45" s="1"/>
    </row>
    <row r="46" spans="2:9" s="2" customFormat="1" ht="20.100000000000001" customHeight="1" x14ac:dyDescent="0.25">
      <c r="B46" s="107" t="s">
        <v>87</v>
      </c>
      <c r="C46" s="63" t="s">
        <v>44</v>
      </c>
      <c r="D46" s="40" t="s">
        <v>61</v>
      </c>
      <c r="E46" s="66">
        <v>1</v>
      </c>
      <c r="F46" s="41"/>
      <c r="G46" s="41"/>
      <c r="H46" s="67">
        <f t="shared" si="4"/>
        <v>0</v>
      </c>
      <c r="I46" s="1"/>
    </row>
    <row r="47" spans="2:9" s="2" customFormat="1" ht="20.100000000000001" customHeight="1" x14ac:dyDescent="0.25">
      <c r="B47" s="72" t="str">
        <f>"TOTAL "&amp;B43&amp;" "&amp;C43</f>
        <v>TOTAL 3.6 OUVRAGES DIVERS</v>
      </c>
      <c r="C47" s="72"/>
      <c r="D47" s="72"/>
      <c r="E47" s="72"/>
      <c r="F47" s="72"/>
      <c r="G47" s="72"/>
      <c r="H47" s="42">
        <f>SUM(H44:H46)</f>
        <v>0</v>
      </c>
      <c r="I47" s="1"/>
    </row>
    <row r="48" spans="2:9" s="2" customFormat="1" ht="20.100000000000001" customHeight="1" x14ac:dyDescent="0.25">
      <c r="B48" s="49"/>
      <c r="C48" s="50"/>
      <c r="D48" s="50"/>
      <c r="E48" s="50"/>
      <c r="F48" s="50"/>
      <c r="G48" s="50"/>
      <c r="H48" s="39"/>
      <c r="I48" s="1"/>
    </row>
    <row r="49" spans="2:9" s="2" customFormat="1" ht="20.100000000000001" customHeight="1" x14ac:dyDescent="0.25">
      <c r="B49" s="103" t="s">
        <v>45</v>
      </c>
      <c r="C49" s="64" t="s">
        <v>60</v>
      </c>
      <c r="D49" s="43"/>
      <c r="E49" s="44"/>
      <c r="F49" s="44"/>
      <c r="G49" s="44"/>
      <c r="H49" s="45"/>
      <c r="I49" s="1"/>
    </row>
    <row r="50" spans="2:9" s="2" customFormat="1" ht="20.100000000000001" customHeight="1" x14ac:dyDescent="0.25">
      <c r="B50" s="46"/>
      <c r="C50" s="65" t="s">
        <v>84</v>
      </c>
      <c r="D50" s="46" t="s">
        <v>9</v>
      </c>
      <c r="E50" s="68">
        <v>1</v>
      </c>
      <c r="F50" s="68"/>
      <c r="G50" s="68"/>
      <c r="H50" s="69">
        <f>G50*F50</f>
        <v>0</v>
      </c>
      <c r="I50" s="1"/>
    </row>
    <row r="51" spans="2:9" s="2" customFormat="1" ht="20.100000000000001" customHeight="1" x14ac:dyDescent="0.25">
      <c r="B51" s="72" t="str">
        <f>"TOTAL "&amp;B49&amp;" "&amp;C49</f>
        <v xml:space="preserve">TOTAL 3.7 EVACUATION DES DECHETS </v>
      </c>
      <c r="C51" s="72"/>
      <c r="D51" s="72"/>
      <c r="E51" s="72"/>
      <c r="F51" s="72"/>
      <c r="G51" s="72"/>
      <c r="H51" s="42">
        <f>SUM(H50)</f>
        <v>0</v>
      </c>
      <c r="I51" s="1"/>
    </row>
    <row r="52" spans="2:9" s="2" customFormat="1" ht="20.100000000000001" customHeight="1" thickBot="1" x14ac:dyDescent="0.3">
      <c r="B52" s="49"/>
      <c r="C52" s="50"/>
      <c r="D52" s="50"/>
      <c r="E52" s="50"/>
      <c r="F52" s="50"/>
      <c r="G52" s="50"/>
      <c r="H52" s="39"/>
      <c r="I52" s="1"/>
    </row>
    <row r="53" spans="2:9" s="2" customFormat="1" ht="15" customHeight="1" thickBot="1" x14ac:dyDescent="0.3">
      <c r="B53" s="80" t="s">
        <v>46</v>
      </c>
      <c r="C53" s="81"/>
      <c r="D53" s="81"/>
      <c r="E53" s="81"/>
      <c r="F53" s="81"/>
      <c r="G53" s="81"/>
      <c r="H53" s="82"/>
      <c r="I53" s="1"/>
    </row>
    <row r="54" spans="2:9" s="2" customFormat="1" ht="19.5" customHeight="1" x14ac:dyDescent="0.25">
      <c r="B54" s="83" t="str">
        <f>B12</f>
        <v>TOTAL 3.1 DOSSIER D’EXECUTION ET INSTALLATION DE CHANTIER</v>
      </c>
      <c r="C54" s="84"/>
      <c r="D54" s="84"/>
      <c r="E54" s="84"/>
      <c r="F54" s="84"/>
      <c r="G54" s="85"/>
      <c r="H54" s="27">
        <f>H12</f>
        <v>0</v>
      </c>
      <c r="I54" s="1"/>
    </row>
    <row r="55" spans="2:9" s="2" customFormat="1" ht="20.100000000000001" customHeight="1" x14ac:dyDescent="0.25">
      <c r="B55" s="72" t="str">
        <f>B18</f>
        <v xml:space="preserve">TOTAL 3.2 DOUBLAGES </v>
      </c>
      <c r="C55" s="72" t="str">
        <f>C14</f>
        <v xml:space="preserve">DOUBLAGES </v>
      </c>
      <c r="D55" s="72"/>
      <c r="E55" s="72"/>
      <c r="F55" s="72"/>
      <c r="G55" s="72"/>
      <c r="H55" s="28">
        <f>H18</f>
        <v>0</v>
      </c>
      <c r="I55" s="1"/>
    </row>
    <row r="56" spans="2:9" s="2" customFormat="1" ht="20.100000000000001" customHeight="1" x14ac:dyDescent="0.25">
      <c r="B56" s="72" t="str">
        <f>B30</f>
        <v xml:space="preserve">TOTAL 3.3 CLOISONS </v>
      </c>
      <c r="C56" s="72" t="str">
        <f>C20</f>
        <v xml:space="preserve">CLOISONS </v>
      </c>
      <c r="D56" s="72"/>
      <c r="E56" s="72"/>
      <c r="F56" s="72"/>
      <c r="G56" s="72"/>
      <c r="H56" s="28">
        <f>H30</f>
        <v>0</v>
      </c>
      <c r="I56" s="1"/>
    </row>
    <row r="57" spans="2:9" s="2" customFormat="1" ht="20.100000000000001" customHeight="1" x14ac:dyDescent="0.25">
      <c r="B57" s="89" t="str">
        <f>B37</f>
        <v>TOTAL 3.4 FAUX PLAFONDS</v>
      </c>
      <c r="C57" s="89" t="e">
        <f>#REF!</f>
        <v>#REF!</v>
      </c>
      <c r="D57" s="89"/>
      <c r="E57" s="89"/>
      <c r="F57" s="89"/>
      <c r="G57" s="89"/>
      <c r="H57" s="29">
        <f>H37</f>
        <v>0</v>
      </c>
      <c r="I57" s="1"/>
    </row>
    <row r="58" spans="2:9" s="2" customFormat="1" ht="20.100000000000001" customHeight="1" x14ac:dyDescent="0.25">
      <c r="B58" s="100" t="str">
        <f>B41</f>
        <v xml:space="preserve">TOTAL 3.5 ISOLATION </v>
      </c>
      <c r="C58" s="101"/>
      <c r="D58" s="101"/>
      <c r="E58" s="101"/>
      <c r="F58" s="101"/>
      <c r="G58" s="102"/>
      <c r="H58" s="51">
        <f>H41</f>
        <v>0</v>
      </c>
      <c r="I58" s="1"/>
    </row>
    <row r="59" spans="2:9" s="2" customFormat="1" ht="20.100000000000001" customHeight="1" x14ac:dyDescent="0.25">
      <c r="B59" s="100" t="str">
        <f>B47</f>
        <v>TOTAL 3.6 OUVRAGES DIVERS</v>
      </c>
      <c r="C59" s="101"/>
      <c r="D59" s="101"/>
      <c r="E59" s="101"/>
      <c r="F59" s="101"/>
      <c r="G59" s="102"/>
      <c r="H59" s="51">
        <f>H47</f>
        <v>0</v>
      </c>
      <c r="I59" s="1"/>
    </row>
    <row r="60" spans="2:9" s="2" customFormat="1" ht="20.100000000000001" customHeight="1" x14ac:dyDescent="0.25">
      <c r="B60" s="108" t="str">
        <f>B51</f>
        <v xml:space="preserve">TOTAL 3.7 EVACUATION DES DECHETS </v>
      </c>
      <c r="C60" s="109"/>
      <c r="D60" s="109"/>
      <c r="E60" s="109"/>
      <c r="F60" s="109"/>
      <c r="G60" s="110"/>
      <c r="H60" s="51">
        <f>H51</f>
        <v>0</v>
      </c>
      <c r="I60" s="1"/>
    </row>
    <row r="61" spans="2:9" s="2" customFormat="1" ht="20.100000000000001" customHeight="1" thickBot="1" x14ac:dyDescent="0.3">
      <c r="B61" s="30"/>
      <c r="C61" s="31"/>
      <c r="D61" s="32"/>
      <c r="E61" s="32"/>
      <c r="F61" s="32"/>
      <c r="G61" s="32"/>
      <c r="H61" s="52"/>
      <c r="I61" s="1"/>
    </row>
    <row r="62" spans="2:9" ht="15" customHeight="1" x14ac:dyDescent="0.25">
      <c r="B62" s="90" t="str">
        <f>"TOTAL HT - LOT n°"&amp;MID($B$1,9,50)</f>
        <v>TOTAL HT - LOT n° 07 PLATERIE/FAUX PLAFONDS</v>
      </c>
      <c r="C62" s="91"/>
      <c r="D62" s="91"/>
      <c r="E62" s="91"/>
      <c r="F62" s="91"/>
      <c r="G62" s="92"/>
      <c r="H62" s="33">
        <f>SUM(H54:H60)</f>
        <v>0</v>
      </c>
    </row>
    <row r="63" spans="2:9" s="2" customFormat="1" ht="20.100000000000001" customHeight="1" x14ac:dyDescent="0.25">
      <c r="B63" s="93" t="s">
        <v>47</v>
      </c>
      <c r="C63" s="94" t="s">
        <v>48</v>
      </c>
      <c r="D63" s="94"/>
      <c r="E63" s="94"/>
      <c r="F63" s="94"/>
      <c r="G63" s="95"/>
      <c r="H63" s="58">
        <f>0.2*H62</f>
        <v>0</v>
      </c>
      <c r="I63" s="1"/>
    </row>
    <row r="64" spans="2:9" s="2" customFormat="1" ht="20.100000000000001" customHeight="1" thickBot="1" x14ac:dyDescent="0.3">
      <c r="B64" s="96" t="str">
        <f>"TOTAL TTC - LOT n°"&amp;MID($B$1,9,50)</f>
        <v>TOTAL TTC - LOT n° 07 PLATERIE/FAUX PLAFONDS</v>
      </c>
      <c r="C64" s="97"/>
      <c r="D64" s="97"/>
      <c r="E64" s="97"/>
      <c r="F64" s="97"/>
      <c r="G64" s="98"/>
      <c r="H64" s="57">
        <f>H63+H62</f>
        <v>0</v>
      </c>
      <c r="I64" s="1"/>
    </row>
    <row r="65" spans="2:9" s="2" customFormat="1" ht="20.100000000000001" customHeight="1" x14ac:dyDescent="0.25">
      <c r="B65" s="34"/>
      <c r="C65"/>
      <c r="D65" s="6"/>
      <c r="E65" s="6"/>
      <c r="F65" s="6"/>
      <c r="G65" s="6"/>
      <c r="H65" s="6"/>
      <c r="I65" s="1"/>
    </row>
    <row r="66" spans="2:9" x14ac:dyDescent="0.25">
      <c r="B66" s="35" t="s">
        <v>49</v>
      </c>
    </row>
    <row r="67" spans="2:9" x14ac:dyDescent="0.25">
      <c r="B67" s="35"/>
    </row>
    <row r="68" spans="2:9" x14ac:dyDescent="0.25">
      <c r="B68" s="35"/>
    </row>
    <row r="69" spans="2:9" ht="15" customHeight="1" x14ac:dyDescent="0.25"/>
    <row r="70" spans="2:9" ht="15" customHeight="1" x14ac:dyDescent="0.25">
      <c r="C70" t="s">
        <v>50</v>
      </c>
    </row>
    <row r="71" spans="2:9" ht="15" customHeight="1" x14ac:dyDescent="0.25">
      <c r="C71" t="s">
        <v>51</v>
      </c>
    </row>
    <row r="72" spans="2:9" ht="15" customHeight="1" x14ac:dyDescent="0.25">
      <c r="C72" t="s">
        <v>52</v>
      </c>
    </row>
    <row r="73" spans="2:9" ht="15" customHeight="1" x14ac:dyDescent="0.25">
      <c r="C73" s="6" t="s">
        <v>53</v>
      </c>
      <c r="E73" s="99" t="s">
        <v>54</v>
      </c>
      <c r="F73" s="99"/>
      <c r="G73" s="99"/>
      <c r="H73" s="99"/>
    </row>
    <row r="74" spans="2:9" ht="15" customHeight="1" x14ac:dyDescent="0.25"/>
    <row r="75" spans="2:9" ht="12" customHeight="1" x14ac:dyDescent="0.25"/>
    <row r="76" spans="2:9" ht="12" customHeight="1" x14ac:dyDescent="0.25"/>
    <row r="77" spans="2:9" ht="12" customHeight="1" x14ac:dyDescent="0.25"/>
    <row r="78" spans="2:9" ht="12" customHeight="1" x14ac:dyDescent="0.25"/>
    <row r="79" spans="2:9" ht="12" customHeight="1" x14ac:dyDescent="0.25"/>
    <row r="80" spans="2:9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9" spans="1:3" s="6" customFormat="1" ht="15" customHeight="1" x14ac:dyDescent="0.25">
      <c r="A99"/>
      <c r="B99" s="34"/>
      <c r="C99"/>
    </row>
    <row r="100" spans="1:3" s="6" customFormat="1" ht="15" customHeight="1" x14ac:dyDescent="0.25">
      <c r="A100"/>
      <c r="B100" s="34"/>
      <c r="C100"/>
    </row>
    <row r="101" spans="1:3" s="6" customFormat="1" ht="15" customHeight="1" x14ac:dyDescent="0.25">
      <c r="A101"/>
      <c r="B101" s="34"/>
      <c r="C101"/>
    </row>
    <row r="102" spans="1:3" s="6" customFormat="1" ht="15" customHeight="1" x14ac:dyDescent="0.25">
      <c r="A102"/>
      <c r="B102" s="34"/>
      <c r="C102"/>
    </row>
    <row r="103" spans="1:3" s="6" customFormat="1" ht="15" customHeight="1" x14ac:dyDescent="0.25">
      <c r="A103"/>
      <c r="B103" s="34"/>
      <c r="C103"/>
    </row>
    <row r="104" spans="1:3" s="6" customFormat="1" ht="15" customHeight="1" x14ac:dyDescent="0.25">
      <c r="A104"/>
      <c r="B104" s="34"/>
      <c r="C104"/>
    </row>
    <row r="105" spans="1:3" s="6" customFormat="1" ht="15" customHeight="1" x14ac:dyDescent="0.25">
      <c r="A105"/>
      <c r="B105" s="34"/>
      <c r="C105"/>
    </row>
    <row r="106" spans="1:3" s="6" customFormat="1" ht="15" customHeight="1" x14ac:dyDescent="0.25">
      <c r="A106"/>
      <c r="B106" s="34"/>
      <c r="C106"/>
    </row>
    <row r="107" spans="1:3" s="6" customFormat="1" ht="15" customHeight="1" x14ac:dyDescent="0.25">
      <c r="A107"/>
      <c r="B107" s="34"/>
      <c r="C107"/>
    </row>
    <row r="108" spans="1:3" s="6" customFormat="1" ht="15" customHeight="1" x14ac:dyDescent="0.25">
      <c r="A108"/>
      <c r="B108" s="34"/>
      <c r="C108"/>
    </row>
    <row r="109" spans="1:3" s="6" customFormat="1" ht="15" customHeight="1" x14ac:dyDescent="0.25">
      <c r="A109"/>
      <c r="B109" s="34"/>
      <c r="C109"/>
    </row>
    <row r="110" spans="1:3" s="6" customFormat="1" ht="15" customHeight="1" x14ac:dyDescent="0.25">
      <c r="A110"/>
      <c r="B110" s="34"/>
      <c r="C110"/>
    </row>
    <row r="111" spans="1:3" s="6" customFormat="1" ht="15" customHeight="1" x14ac:dyDescent="0.25">
      <c r="A111"/>
      <c r="B111" s="34"/>
      <c r="C111"/>
    </row>
    <row r="112" spans="1:3" s="6" customFormat="1" ht="15" customHeight="1" x14ac:dyDescent="0.25">
      <c r="A112"/>
      <c r="B112" s="34"/>
      <c r="C112"/>
    </row>
    <row r="113" spans="1:3" s="6" customFormat="1" ht="15" customHeight="1" x14ac:dyDescent="0.25">
      <c r="A113"/>
      <c r="B113" s="34"/>
      <c r="C113"/>
    </row>
    <row r="114" spans="1:3" s="6" customFormat="1" ht="15" customHeight="1" x14ac:dyDescent="0.25">
      <c r="A114"/>
      <c r="B114" s="34"/>
      <c r="C114"/>
    </row>
    <row r="115" spans="1:3" s="6" customFormat="1" ht="15" customHeight="1" x14ac:dyDescent="0.25">
      <c r="A115"/>
      <c r="B115" s="34"/>
      <c r="C115"/>
    </row>
    <row r="116" spans="1:3" s="6" customFormat="1" ht="15" customHeight="1" x14ac:dyDescent="0.25">
      <c r="A116"/>
      <c r="B116" s="34"/>
      <c r="C116"/>
    </row>
    <row r="117" spans="1:3" s="6" customFormat="1" ht="15" customHeight="1" x14ac:dyDescent="0.25">
      <c r="A117"/>
      <c r="B117" s="34"/>
      <c r="C117"/>
    </row>
    <row r="118" spans="1:3" s="6" customFormat="1" ht="15" customHeight="1" x14ac:dyDescent="0.25">
      <c r="A118"/>
      <c r="B118" s="34"/>
      <c r="C118"/>
    </row>
    <row r="119" spans="1:3" s="6" customFormat="1" ht="15" customHeight="1" x14ac:dyDescent="0.25">
      <c r="A119"/>
      <c r="B119" s="34"/>
      <c r="C119"/>
    </row>
    <row r="120" spans="1:3" s="6" customFormat="1" ht="15" customHeight="1" x14ac:dyDescent="0.25">
      <c r="A120"/>
      <c r="B120" s="34"/>
      <c r="C120"/>
    </row>
    <row r="121" spans="1:3" s="6" customFormat="1" ht="15" customHeight="1" x14ac:dyDescent="0.25">
      <c r="A121"/>
      <c r="B121" s="34"/>
      <c r="C121"/>
    </row>
    <row r="122" spans="1:3" s="6" customFormat="1" ht="15" customHeight="1" x14ac:dyDescent="0.25">
      <c r="A122"/>
      <c r="B122" s="34"/>
      <c r="C122"/>
    </row>
    <row r="123" spans="1:3" s="6" customFormat="1" ht="15" customHeight="1" x14ac:dyDescent="0.25">
      <c r="A123"/>
      <c r="B123" s="34"/>
      <c r="C123"/>
    </row>
    <row r="124" spans="1:3" s="6" customFormat="1" ht="15" customHeight="1" x14ac:dyDescent="0.25">
      <c r="A124"/>
      <c r="B124" s="34"/>
      <c r="C124"/>
    </row>
  </sheetData>
  <mergeCells count="27">
    <mergeCell ref="B57:G57"/>
    <mergeCell ref="B62:G62"/>
    <mergeCell ref="B63:G63"/>
    <mergeCell ref="B64:G64"/>
    <mergeCell ref="E73:H73"/>
    <mergeCell ref="B60:G60"/>
    <mergeCell ref="B59:G59"/>
    <mergeCell ref="B58:G58"/>
    <mergeCell ref="B56:G56"/>
    <mergeCell ref="B37:G37"/>
    <mergeCell ref="B53:H53"/>
    <mergeCell ref="B55:G55"/>
    <mergeCell ref="C32:H32"/>
    <mergeCell ref="B54:G54"/>
    <mergeCell ref="B41:G41"/>
    <mergeCell ref="B47:G47"/>
    <mergeCell ref="C39:H39"/>
    <mergeCell ref="B51:G51"/>
    <mergeCell ref="D33:H33"/>
    <mergeCell ref="B18:G18"/>
    <mergeCell ref="C20:H20"/>
    <mergeCell ref="B30:G30"/>
    <mergeCell ref="B1:H1"/>
    <mergeCell ref="B3:C3"/>
    <mergeCell ref="C4:H4"/>
    <mergeCell ref="B12:G12"/>
    <mergeCell ref="C14:H14"/>
  </mergeCells>
  <phoneticPr fontId="8" type="noConversion"/>
  <pageMargins left="0.7" right="0.41666666666666669" top="0.94791666666666663" bottom="0.75" header="0.3" footer="0.3"/>
  <pageSetup paperSize="9" scale="78" orientation="portrait" r:id="rId1"/>
  <headerFooter>
    <oddHeader>&amp;LLE NID
26 bvd du 21ème Régiment d'Aviation
54 000 NANCY
&amp;CRéalisation d’un ensemble immobilier
3 rue de l’Agriculture
57 100 THIONVILLE&amp;RPhase PRO-DCE
DPGF lot N°07
Plâtrerie Faux Plafond</oddHeader>
    <oddFooter>&amp;L&amp;G&amp;CIndice 0 - 15/07/2024&amp;R&amp;P/&amp;N</oddFooter>
  </headerFooter>
  <rowBreaks count="1" manualBreakCount="1">
    <brk id="4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2024-07-22T17:00:58Z</dcterms:modified>
  <cp:category/>
  <cp:contentStatus/>
</cp:coreProperties>
</file>