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211 LE NID THIONVILLE\2211 LE NID THIONVILLE 01 - PHASE ETUDES\03_PRO\03_BURO3\DPGF\"/>
    </mc:Choice>
  </mc:AlternateContent>
  <xr:revisionPtr revIDLastSave="0" documentId="13_ncr:1_{45241F01-990D-4EF8-BCEC-2D46118935BA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" l="1"/>
  <c r="H50" i="1"/>
  <c r="H47" i="1"/>
  <c r="H46" i="1"/>
  <c r="H43" i="1"/>
  <c r="H39" i="1"/>
  <c r="H21" i="1"/>
  <c r="H25" i="1"/>
  <c r="H26" i="1"/>
  <c r="H27" i="1"/>
  <c r="H24" i="1"/>
  <c r="H29" i="1" s="1"/>
  <c r="H48" i="1" s="1"/>
  <c r="H15" i="1" l="1"/>
  <c r="H20" i="1"/>
  <c r="B43" i="1"/>
  <c r="B51" i="1" s="1"/>
  <c r="B39" i="1"/>
  <c r="B50" i="1" s="1"/>
  <c r="B35" i="1"/>
  <c r="B49" i="1" s="1"/>
  <c r="B29" i="1"/>
  <c r="B21" i="1"/>
  <c r="B47" i="1" s="1"/>
  <c r="B12" i="1"/>
  <c r="B55" i="1"/>
  <c r="B53" i="1"/>
  <c r="H34" i="1"/>
  <c r="H33" i="1"/>
  <c r="H18" i="1"/>
  <c r="H17" i="1"/>
  <c r="H9" i="1"/>
  <c r="H42" i="1"/>
  <c r="H32" i="1"/>
  <c r="H16" i="1"/>
  <c r="H11" i="1"/>
  <c r="H38" i="1"/>
  <c r="H10" i="1"/>
  <c r="H7" i="1"/>
  <c r="H6" i="1"/>
  <c r="H5" i="1"/>
  <c r="H8" i="1"/>
  <c r="H12" i="1" l="1"/>
  <c r="C49" i="1"/>
  <c r="C48" i="1"/>
  <c r="B48" i="1"/>
  <c r="C47" i="1"/>
  <c r="B46" i="1"/>
  <c r="H55" i="1"/>
  <c r="H35" i="1"/>
  <c r="H49" i="1"/>
  <c r="H53" i="1"/>
  <c r="H54" i="1"/>
</calcChain>
</file>

<file path=xl/sharedStrings.xml><?xml version="1.0" encoding="utf-8"?>
<sst xmlns="http://schemas.openxmlformats.org/spreadsheetml/2006/main" count="97" uniqueCount="76">
  <si>
    <t xml:space="preserve">DPGF Lot 09 PEINTURES </t>
  </si>
  <si>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</si>
  <si>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</si>
  <si>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</si>
  <si>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</si>
  <si>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</si>
  <si>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</si>
  <si>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</si>
  <si>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</si>
  <si>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</si>
  <si>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</si>
  <si>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</si>
  <si>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</si>
  <si>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</si>
  <si>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</si>
  <si>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</si>
  <si>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</si>
  <si>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</si>
  <si>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</si>
  <si>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 xml:space="preserve">Chauffage pour séchage  </t>
  </si>
  <si>
    <t>3.1.6</t>
  </si>
  <si>
    <t xml:space="preserve">Nettoyage du chantier </t>
  </si>
  <si>
    <t>3.1.7</t>
  </si>
  <si>
    <t xml:space="preserve">Ouverture et fermeture du chantier </t>
  </si>
  <si>
    <t>3.2</t>
  </si>
  <si>
    <t xml:space="preserve">PEINTURES DES PARTIES COMMUNES </t>
  </si>
  <si>
    <t>m²</t>
  </si>
  <si>
    <t>3.2.1</t>
  </si>
  <si>
    <t xml:space="preserve">Peinture élémentaire acrylique satinée – finition type A – murs des communs </t>
  </si>
  <si>
    <t xml:space="preserve">Peinture de propreté </t>
  </si>
  <si>
    <t xml:space="preserve">Peinture pour gaine technique et plinthe bois </t>
  </si>
  <si>
    <t>inclus</t>
  </si>
  <si>
    <t>3.3</t>
  </si>
  <si>
    <t xml:space="preserve">PEINTURES DES LOGEMENTS </t>
  </si>
  <si>
    <t>3.3.1</t>
  </si>
  <si>
    <t xml:space="preserve">Sous couche peinture finition prêt à peindre – finition type A – murs logements 
</t>
  </si>
  <si>
    <t xml:space="preserve">Peinture élémentaire acrylique satinée – finition type A – plafonds logements </t>
  </si>
  <si>
    <t xml:space="preserve">Peinture sur ouvrages divers </t>
  </si>
  <si>
    <t xml:space="preserve">Peinture pour retouches éventuelles </t>
  </si>
  <si>
    <t>3.4</t>
  </si>
  <si>
    <t>PEINTURES DE SOLS</t>
  </si>
  <si>
    <t>Ragréage</t>
  </si>
  <si>
    <t xml:space="preserve">Peinture de sols compris contre marches contrastées </t>
  </si>
  <si>
    <t xml:space="preserve">Nez de marche antidérapant  </t>
  </si>
  <si>
    <t>ml</t>
  </si>
  <si>
    <t>3.5</t>
  </si>
  <si>
    <t>NETTOYAGES DE RECEPTION ET DE LIVRAISON</t>
  </si>
  <si>
    <t>3.6</t>
  </si>
  <si>
    <t>EVACUATION DES DECHETS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</si>
  <si>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</si>
  <si>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</si>
  <si>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</si>
  <si>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</si>
  <si>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</si>
  <si>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</si>
  <si>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</si>
  <si>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</si>
  <si>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RECAPITULATIF GENERAL</t>
  </si>
  <si>
    <t>ens</t>
  </si>
  <si>
    <t>Baguette de protection d'angle</t>
  </si>
  <si>
    <t xml:space="preserve">Peinture élémentaire acrylique satinée – finition type A – plafonds des communs </t>
  </si>
  <si>
    <t xml:space="preserve">Peinture élémentaire acrylique mate – finition type A – plafonds logements </t>
  </si>
  <si>
    <t>3.2.2</t>
  </si>
  <si>
    <t>3.2.3</t>
  </si>
  <si>
    <t>3.2.4</t>
  </si>
  <si>
    <t>3.2.5</t>
  </si>
  <si>
    <t>3.2.6</t>
  </si>
  <si>
    <t>3.3.2</t>
  </si>
  <si>
    <t>3.3.3</t>
  </si>
  <si>
    <t>3.3.4</t>
  </si>
  <si>
    <t>3.3.5</t>
  </si>
  <si>
    <t>3.4.1</t>
  </si>
  <si>
    <t>3.4.2</t>
  </si>
  <si>
    <t>3.4.3</t>
  </si>
  <si>
    <t>Nettoyage de réception et de livraison</t>
  </si>
  <si>
    <t>Evacuation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</si>
</sst>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/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44" fontId="2" fillId="0" borderId="27" xfId="1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164" fontId="0" fillId="0" borderId="10" xfId="0" applyNumberForma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164" fontId="0" fillId="3" borderId="24" xfId="1" applyNumberFormat="1" applyFont="1" applyFill="1" applyBorder="1" applyAlignment="1">
      <alignment horizontal="center" vertical="center"/>
    </xf>
    <xf numFmtId="164" fontId="0" fillId="3" borderId="26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4" fillId="0" borderId="35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44" fontId="0" fillId="0" borderId="36" xfId="0" applyNumberFormat="1" applyBorder="1" applyAlignment="1">
      <alignment horizontal="center" vertical="center"/>
    </xf>
    <xf numFmtId="44" fontId="0" fillId="0" borderId="37" xfId="0" applyNumberFormat="1" applyBorder="1" applyAlignment="1">
      <alignment horizontal="center" vertical="center"/>
    </xf>
    <xf numFmtId="44" fontId="0" fillId="0" borderId="38" xfId="0" applyNumberFormat="1" applyBorder="1" applyAlignment="1">
      <alignment horizontal="center" vertical="center"/>
    </xf>
    <xf numFmtId="44" fontId="0" fillId="0" borderId="41" xfId="0" applyNumberFormat="1" applyBorder="1" applyAlignment="1">
      <alignment horizontal="center" vertical="center"/>
    </xf>
    <xf numFmtId="44" fontId="0" fillId="0" borderId="43" xfId="0" applyNumberFormat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4" fontId="1" fillId="0" borderId="27" xfId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4" fontId="1" fillId="0" borderId="29" xfId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0" fillId="3" borderId="48" xfId="0" applyFont="1" applyFill="1" applyBorder="1" applyAlignment="1">
      <alignment horizontal="left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/>
    </xf>
    <xf numFmtId="0" fontId="10" fillId="3" borderId="48" xfId="0" applyFont="1" applyFill="1" applyBorder="1" applyAlignment="1">
      <alignment horizontal="left" vertical="center"/>
    </xf>
    <xf numFmtId="0" fontId="10" fillId="3" borderId="30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44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9" fillId="3" borderId="27" xfId="0" applyFont="1" applyFill="1" applyBorder="1" applyAlignment="1">
      <alignment horizontal="left" vertical="center"/>
    </xf>
    <xf numFmtId="0" fontId="9" fillId="3" borderId="28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64</xdr:row>
      <xdr:rowOff>0</xdr:rowOff>
    </xdr:from>
    <xdr:to>
      <xdr:col>3</xdr:col>
      <xdr:colOff>10391</xdr:colOff>
      <xdr:row>71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63</xdr:row>
      <xdr:rowOff>187037</xdr:rowOff>
    </xdr:from>
    <xdr:to>
      <xdr:col>7</xdr:col>
      <xdr:colOff>768927</xdr:colOff>
      <xdr:row>71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5"/>
  <sheetViews>
    <sheetView tabSelected="1" view="pageBreakPreview" topLeftCell="A32" zoomScaleNormal="100" zoomScaleSheetLayoutView="100" workbookViewId="0">
      <selection activeCell="B43" sqref="B43:G43"/>
    </sheetView>
  </sheetViews>
  <sheetFormatPr baseColWidth="10" defaultColWidth="1.42578125" defaultRowHeight="15" x14ac:dyDescent="0.25"/>
  <cols>
    <col min="1" max="1" width="1.7109375" customWidth="1"/>
    <col min="2" max="2" width="6.7109375" style="28" customWidth="1"/>
    <col min="3" max="3" width="67.85546875" bestFit="1" customWidth="1"/>
    <col min="4" max="4" width="5.7109375" style="6" customWidth="1"/>
    <col min="5" max="5" width="8.7109375" style="6" customWidth="1"/>
    <col min="6" max="6" width="9.42578125" style="6" bestFit="1" customWidth="1"/>
    <col min="7" max="7" width="7.5703125" style="6" bestFit="1" customWidth="1"/>
    <col min="8" max="8" width="13.7109375" style="6" customWidth="1"/>
    <col min="9" max="9" width="2.42578125" style="6" customWidth="1"/>
    <col min="14" max="14" width="5" bestFit="1" customWidth="1"/>
    <col min="20" max="20" width="5.28515625" bestFit="1" customWidth="1"/>
    <col min="21" max="22" width="3" bestFit="1" customWidth="1"/>
    <col min="25" max="26" width="2.28515625" bestFit="1" customWidth="1"/>
  </cols>
  <sheetData>
    <row r="1" spans="2:9" s="2" customFormat="1" ht="20.100000000000001" customHeight="1" x14ac:dyDescent="0.25">
      <c r="B1" s="63" t="s">
        <v>0</v>
      </c>
      <c r="C1" s="64"/>
      <c r="D1" s="64"/>
      <c r="E1" s="64"/>
      <c r="F1" s="64"/>
      <c r="G1" s="64"/>
      <c r="H1" s="65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66" t="s">
        <v>1</v>
      </c>
      <c r="C3" s="67"/>
      <c r="D3" s="8" t="s">
        <v>2</v>
      </c>
      <c r="E3" s="9" t="s">
        <v>3</v>
      </c>
      <c r="F3" s="10" t="s">
        <v>4</v>
      </c>
      <c r="G3" s="11" t="s">
        <v>5</v>
      </c>
      <c r="H3" s="12" t="s">
        <v>6</v>
      </c>
      <c r="I3" s="1"/>
    </row>
    <row r="4" spans="2:9" s="2" customFormat="1" ht="18.600000000000001" customHeight="1" x14ac:dyDescent="0.25">
      <c r="B4" s="13" t="s">
        <v>7</v>
      </c>
      <c r="C4" s="68" t="s">
        <v>8</v>
      </c>
      <c r="D4" s="68"/>
      <c r="E4" s="68"/>
      <c r="F4" s="68"/>
      <c r="G4" s="68"/>
      <c r="H4" s="68"/>
      <c r="I4" s="1"/>
    </row>
    <row r="5" spans="2:9" s="2" customFormat="1" ht="18.600000000000001" customHeight="1" x14ac:dyDescent="0.25">
      <c r="B5" s="14" t="s">
        <v>9</v>
      </c>
      <c r="C5" s="15" t="s">
        <v>10</v>
      </c>
      <c r="D5" s="16" t="s">
        <v>11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12</v>
      </c>
      <c r="C6" s="15" t="s">
        <v>13</v>
      </c>
      <c r="D6" s="16" t="s">
        <v>11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14</v>
      </c>
      <c r="C7" s="15" t="s">
        <v>15</v>
      </c>
      <c r="D7" s="16" t="s">
        <v>11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16</v>
      </c>
      <c r="C8" s="15" t="s">
        <v>17</v>
      </c>
      <c r="D8" s="16" t="s">
        <v>11</v>
      </c>
      <c r="E8" s="16">
        <v>1</v>
      </c>
      <c r="F8" s="16"/>
      <c r="G8" s="16"/>
      <c r="H8" s="17">
        <f>E8*F8</f>
        <v>0</v>
      </c>
      <c r="I8" s="1"/>
    </row>
    <row r="9" spans="2:9" s="2" customFormat="1" ht="18.600000000000001" customHeight="1" x14ac:dyDescent="0.25">
      <c r="B9" s="14" t="s">
        <v>18</v>
      </c>
      <c r="C9" s="15" t="s">
        <v>19</v>
      </c>
      <c r="D9" s="16" t="s">
        <v>11</v>
      </c>
      <c r="E9" s="16">
        <v>1</v>
      </c>
      <c r="F9" s="16"/>
      <c r="G9" s="16"/>
      <c r="H9" s="17">
        <f>E9*F9</f>
        <v>0</v>
      </c>
      <c r="I9" s="1"/>
    </row>
    <row r="10" spans="2:9" s="2" customFormat="1" ht="18.600000000000001" customHeight="1" x14ac:dyDescent="0.25">
      <c r="B10" s="14" t="s">
        <v>20</v>
      </c>
      <c r="C10" s="15" t="s">
        <v>21</v>
      </c>
      <c r="D10" s="16" t="s">
        <v>11</v>
      </c>
      <c r="E10" s="16">
        <v>1</v>
      </c>
      <c r="F10" s="16"/>
      <c r="G10" s="16"/>
      <c r="H10" s="17">
        <f>G10*F10</f>
        <v>0</v>
      </c>
      <c r="I10" s="1"/>
    </row>
    <row r="11" spans="2:9" s="2" customFormat="1" ht="18.600000000000001" customHeight="1" x14ac:dyDescent="0.25">
      <c r="B11" s="14" t="s">
        <v>22</v>
      </c>
      <c r="C11" s="15" t="s">
        <v>23</v>
      </c>
      <c r="D11" s="16" t="s">
        <v>11</v>
      </c>
      <c r="E11" s="16">
        <v>1</v>
      </c>
      <c r="F11" s="16"/>
      <c r="G11" s="16"/>
      <c r="H11" s="17">
        <f>G11*F11</f>
        <v>0</v>
      </c>
      <c r="I11" s="1"/>
    </row>
    <row r="12" spans="2:9" s="2" customFormat="1" ht="18.600000000000001" customHeight="1" x14ac:dyDescent="0.25">
      <c r="B12" s="61" t="str">
        <f>"TOTAL "&amp;B4&amp;" "&amp;C4</f>
        <v>TOTAL 3.1 DOSSIER D’EXECUTION ET INSTALLATION DE CHANTIER</v>
      </c>
      <c r="C12" s="61"/>
      <c r="D12" s="61"/>
      <c r="E12" s="61"/>
      <c r="F12" s="61"/>
      <c r="G12" s="61"/>
      <c r="H12" s="18">
        <f>SUM(H5:H11)</f>
        <v>0</v>
      </c>
      <c r="I12" s="1"/>
    </row>
    <row r="13" spans="2:9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24</v>
      </c>
      <c r="C14" s="62" t="s">
        <v>25</v>
      </c>
      <c r="D14" s="62" t="s">
        <v>26</v>
      </c>
      <c r="E14" s="62"/>
      <c r="F14" s="62"/>
      <c r="G14" s="62"/>
      <c r="H14" s="62"/>
      <c r="I14" s="1"/>
    </row>
    <row r="15" spans="2:9" s="2" customFormat="1" ht="18.600000000000001" customHeight="1" x14ac:dyDescent="0.25">
      <c r="B15" s="14" t="s">
        <v>27</v>
      </c>
      <c r="C15" s="30" t="s">
        <v>28</v>
      </c>
      <c r="D15" s="16" t="s">
        <v>26</v>
      </c>
      <c r="E15" s="56">
        <v>555.72320000000002</v>
      </c>
      <c r="F15" s="30"/>
      <c r="G15" s="30"/>
      <c r="H15" s="31">
        <f>G15*F15</f>
        <v>0</v>
      </c>
      <c r="I15" s="1"/>
    </row>
    <row r="16" spans="2:9" s="2" customFormat="1" ht="18.600000000000001" customHeight="1" x14ac:dyDescent="0.25">
      <c r="B16" s="14" t="s">
        <v>62</v>
      </c>
      <c r="C16" s="30" t="s">
        <v>29</v>
      </c>
      <c r="D16" s="16" t="s">
        <v>26</v>
      </c>
      <c r="E16" s="56">
        <v>165.70239999999998</v>
      </c>
      <c r="F16" s="30"/>
      <c r="G16" s="30"/>
      <c r="H16" s="31">
        <f t="shared" ref="H16" si="0">G16*F16</f>
        <v>0</v>
      </c>
      <c r="I16" s="1"/>
    </row>
    <row r="17" spans="2:9" s="2" customFormat="1" ht="18.600000000000001" customHeight="1" x14ac:dyDescent="0.25">
      <c r="B17" s="14" t="s">
        <v>63</v>
      </c>
      <c r="C17" s="30" t="s">
        <v>30</v>
      </c>
      <c r="D17" s="16" t="s">
        <v>26</v>
      </c>
      <c r="E17" s="56">
        <v>73.516099999999994</v>
      </c>
      <c r="F17" s="30"/>
      <c r="G17" s="30"/>
      <c r="H17" s="31">
        <f t="shared" ref="H17:H20" si="1">G17*F17</f>
        <v>0</v>
      </c>
      <c r="I17" s="1"/>
    </row>
    <row r="18" spans="2:9" s="2" customFormat="1" ht="18.600000000000001" customHeight="1" x14ac:dyDescent="0.25">
      <c r="B18" s="14" t="s">
        <v>64</v>
      </c>
      <c r="C18" s="30" t="s">
        <v>60</v>
      </c>
      <c r="D18" s="16" t="s">
        <v>26</v>
      </c>
      <c r="E18" s="56">
        <v>121.78540000000001</v>
      </c>
      <c r="F18" s="30"/>
      <c r="G18" s="30"/>
      <c r="H18" s="31">
        <f t="shared" si="1"/>
        <v>0</v>
      </c>
      <c r="I18" s="1"/>
    </row>
    <row r="19" spans="2:9" s="2" customFormat="1" ht="18.600000000000001" customHeight="1" x14ac:dyDescent="0.25">
      <c r="B19" s="14" t="s">
        <v>65</v>
      </c>
      <c r="C19" s="30" t="s">
        <v>38</v>
      </c>
      <c r="D19" s="16"/>
      <c r="E19" s="56"/>
      <c r="F19" s="30"/>
      <c r="G19" s="30"/>
      <c r="H19" s="31" t="s">
        <v>31</v>
      </c>
      <c r="I19" s="1"/>
    </row>
    <row r="20" spans="2:9" s="2" customFormat="1" ht="18.600000000000001" customHeight="1" x14ac:dyDescent="0.25">
      <c r="B20" s="14" t="s">
        <v>66</v>
      </c>
      <c r="C20" s="30" t="s">
        <v>59</v>
      </c>
      <c r="D20" s="16" t="s">
        <v>44</v>
      </c>
      <c r="E20" s="56">
        <v>43.52</v>
      </c>
      <c r="F20" s="30"/>
      <c r="G20" s="30"/>
      <c r="H20" s="31">
        <f t="shared" si="1"/>
        <v>0</v>
      </c>
      <c r="I20" s="1"/>
    </row>
    <row r="21" spans="2:9" s="2" customFormat="1" ht="18.600000000000001" customHeight="1" x14ac:dyDescent="0.25">
      <c r="B21" s="61" t="str">
        <f>"TOTAL "&amp;B14&amp;" "&amp;C14</f>
        <v xml:space="preserve">TOTAL 3.2 PEINTURES DES PARTIES COMMUNES </v>
      </c>
      <c r="C21" s="61"/>
      <c r="D21" s="61"/>
      <c r="E21" s="61"/>
      <c r="F21" s="61"/>
      <c r="G21" s="61"/>
      <c r="H21" s="18">
        <f>SUM(H15:H20)</f>
        <v>0</v>
      </c>
      <c r="I21" s="1"/>
    </row>
    <row r="22" spans="2:9" s="2" customFormat="1" ht="18.600000000000001" customHeight="1" x14ac:dyDescent="0.25">
      <c r="B22" s="22"/>
      <c r="C22" s="23"/>
      <c r="D22" s="23"/>
      <c r="E22" s="24"/>
      <c r="F22" s="23"/>
      <c r="G22" s="23"/>
      <c r="H22" s="25"/>
      <c r="I22" s="1"/>
    </row>
    <row r="23" spans="2:9" s="2" customFormat="1" ht="18.600000000000001" customHeight="1" x14ac:dyDescent="0.25">
      <c r="B23" s="21" t="s">
        <v>32</v>
      </c>
      <c r="C23" s="62" t="s">
        <v>33</v>
      </c>
      <c r="D23" s="62" t="s">
        <v>26</v>
      </c>
      <c r="E23" s="62"/>
      <c r="F23" s="62"/>
      <c r="G23" s="62"/>
      <c r="H23" s="62"/>
      <c r="I23" s="1"/>
    </row>
    <row r="24" spans="2:9" s="2" customFormat="1" ht="18.600000000000001" customHeight="1" x14ac:dyDescent="0.25">
      <c r="B24" s="38" t="s">
        <v>34</v>
      </c>
      <c r="C24" s="30" t="s">
        <v>35</v>
      </c>
      <c r="D24" s="16" t="s">
        <v>26</v>
      </c>
      <c r="E24" s="56">
        <v>2969.4512000000004</v>
      </c>
      <c r="F24" s="16"/>
      <c r="G24" s="16"/>
      <c r="H24" s="17">
        <f>G24*F24</f>
        <v>0</v>
      </c>
      <c r="I24" s="1"/>
    </row>
    <row r="25" spans="2:9" s="2" customFormat="1" ht="18.600000000000001" customHeight="1" x14ac:dyDescent="0.25">
      <c r="B25" s="38" t="s">
        <v>67</v>
      </c>
      <c r="C25" s="30" t="s">
        <v>61</v>
      </c>
      <c r="D25" s="16" t="s">
        <v>26</v>
      </c>
      <c r="E25" s="56">
        <v>986.63999999999987</v>
      </c>
      <c r="F25" s="30"/>
      <c r="G25" s="30"/>
      <c r="H25" s="17">
        <f t="shared" ref="H25:H27" si="2">G25*F25</f>
        <v>0</v>
      </c>
      <c r="I25" s="1"/>
    </row>
    <row r="26" spans="2:9" s="2" customFormat="1" ht="18.600000000000001" customHeight="1" x14ac:dyDescent="0.25">
      <c r="B26" s="38" t="s">
        <v>68</v>
      </c>
      <c r="C26" s="30" t="s">
        <v>36</v>
      </c>
      <c r="D26" s="16" t="s">
        <v>26</v>
      </c>
      <c r="E26" s="56">
        <v>102.41</v>
      </c>
      <c r="F26" s="30"/>
      <c r="G26" s="30"/>
      <c r="H26" s="17">
        <f t="shared" si="2"/>
        <v>0</v>
      </c>
      <c r="I26" s="1"/>
    </row>
    <row r="27" spans="2:9" s="2" customFormat="1" ht="18.600000000000001" customHeight="1" x14ac:dyDescent="0.25">
      <c r="B27" s="38" t="s">
        <v>69</v>
      </c>
      <c r="C27" s="30" t="s">
        <v>37</v>
      </c>
      <c r="D27" s="16" t="s">
        <v>58</v>
      </c>
      <c r="E27" s="56">
        <v>14</v>
      </c>
      <c r="F27" s="30"/>
      <c r="G27" s="30"/>
      <c r="H27" s="17">
        <f t="shared" si="2"/>
        <v>0</v>
      </c>
      <c r="I27" s="1"/>
    </row>
    <row r="28" spans="2:9" s="2" customFormat="1" ht="18.600000000000001" customHeight="1" x14ac:dyDescent="0.25">
      <c r="B28" s="38" t="s">
        <v>70</v>
      </c>
      <c r="C28" s="30" t="s">
        <v>38</v>
      </c>
      <c r="D28" s="16"/>
      <c r="E28" s="56"/>
      <c r="F28" s="30"/>
      <c r="G28" s="30"/>
      <c r="H28" s="17" t="s">
        <v>31</v>
      </c>
      <c r="I28" s="1"/>
    </row>
    <row r="29" spans="2:9" s="2" customFormat="1" ht="18.600000000000001" customHeight="1" x14ac:dyDescent="0.25">
      <c r="B29" s="61" t="str">
        <f>"TOTAL "&amp;B23&amp;" "&amp;C23</f>
        <v xml:space="preserve">TOTAL 3.3 PEINTURES DES LOGEMENTS </v>
      </c>
      <c r="C29" s="61"/>
      <c r="D29" s="61"/>
      <c r="E29" s="61"/>
      <c r="F29" s="61"/>
      <c r="G29" s="61"/>
      <c r="H29" s="18">
        <f>SUM(H24:H28)</f>
        <v>0</v>
      </c>
      <c r="I29" s="1"/>
    </row>
    <row r="30" spans="2:9" s="2" customFormat="1" ht="18.600000000000001" customHeight="1" x14ac:dyDescent="0.25">
      <c r="B30" s="22"/>
      <c r="C30" s="23"/>
      <c r="D30" s="23"/>
      <c r="E30" s="24"/>
      <c r="F30" s="23"/>
      <c r="G30" s="23"/>
      <c r="H30" s="25"/>
      <c r="I30" s="1"/>
    </row>
    <row r="31" spans="2:9" s="2" customFormat="1" ht="18.600000000000001" customHeight="1" x14ac:dyDescent="0.25">
      <c r="B31" s="21" t="s">
        <v>39</v>
      </c>
      <c r="C31" s="62" t="s">
        <v>40</v>
      </c>
      <c r="D31" s="62"/>
      <c r="E31" s="62"/>
      <c r="F31" s="62"/>
      <c r="G31" s="62"/>
      <c r="H31" s="62"/>
      <c r="I31" s="1"/>
    </row>
    <row r="32" spans="2:9" s="2" customFormat="1" ht="18.600000000000001" customHeight="1" x14ac:dyDescent="0.25">
      <c r="B32" s="14" t="s">
        <v>71</v>
      </c>
      <c r="C32" s="41" t="s">
        <v>41</v>
      </c>
      <c r="D32" s="16" t="s">
        <v>26</v>
      </c>
      <c r="E32" s="56">
        <v>32.2624</v>
      </c>
      <c r="F32" s="39"/>
      <c r="G32" s="39"/>
      <c r="H32" s="40">
        <f>G32*F32</f>
        <v>0</v>
      </c>
      <c r="I32" s="1"/>
    </row>
    <row r="33" spans="2:9" s="2" customFormat="1" ht="18.600000000000001" customHeight="1" x14ac:dyDescent="0.25">
      <c r="B33" s="14" t="s">
        <v>72</v>
      </c>
      <c r="C33" s="30" t="s">
        <v>42</v>
      </c>
      <c r="D33" s="16" t="s">
        <v>26</v>
      </c>
      <c r="E33" s="56">
        <v>49.110399999999998</v>
      </c>
      <c r="F33" s="30"/>
      <c r="G33" s="30"/>
      <c r="H33" s="31">
        <f t="shared" ref="H33:H34" si="3">G33*F33</f>
        <v>0</v>
      </c>
      <c r="I33" s="1"/>
    </row>
    <row r="34" spans="2:9" s="2" customFormat="1" ht="18.600000000000001" customHeight="1" x14ac:dyDescent="0.25">
      <c r="B34" s="14" t="s">
        <v>73</v>
      </c>
      <c r="C34" s="30" t="s">
        <v>43</v>
      </c>
      <c r="D34" s="16" t="s">
        <v>44</v>
      </c>
      <c r="E34" s="56">
        <v>93.600000000000009</v>
      </c>
      <c r="F34" s="30"/>
      <c r="G34" s="30"/>
      <c r="H34" s="31">
        <f t="shared" si="3"/>
        <v>0</v>
      </c>
      <c r="I34" s="1"/>
    </row>
    <row r="35" spans="2:9" s="2" customFormat="1" ht="18.600000000000001" customHeight="1" x14ac:dyDescent="0.25">
      <c r="B35" s="61" t="str">
        <f>"TOTAL "&amp;B31&amp;" "&amp;C31</f>
        <v>TOTAL 3.4 PEINTURES DE SOLS</v>
      </c>
      <c r="C35" s="61"/>
      <c r="D35" s="61"/>
      <c r="E35" s="61"/>
      <c r="F35" s="61"/>
      <c r="G35" s="61"/>
      <c r="H35" s="18">
        <f ca="1">SUM(H32:H34,H35)</f>
        <v>0</v>
      </c>
      <c r="I35" s="1"/>
    </row>
    <row r="36" spans="2:9" s="2" customFormat="1" ht="20.100000000000001" customHeight="1" x14ac:dyDescent="0.25">
      <c r="B36" s="22"/>
      <c r="C36" s="24"/>
      <c r="D36" s="24"/>
      <c r="E36" s="24"/>
      <c r="F36" s="24"/>
      <c r="G36" s="24"/>
      <c r="H36" s="26"/>
      <c r="I36" s="1"/>
    </row>
    <row r="37" spans="2:9" s="2" customFormat="1" ht="20.100000000000001" customHeight="1" x14ac:dyDescent="0.25">
      <c r="B37" s="101" t="s">
        <v>45</v>
      </c>
      <c r="C37" s="76" t="s">
        <v>46</v>
      </c>
      <c r="D37" s="77"/>
      <c r="E37" s="77"/>
      <c r="F37" s="77"/>
      <c r="G37" s="77"/>
      <c r="H37" s="78"/>
      <c r="I37" s="1"/>
    </row>
    <row r="38" spans="2:9" s="2" customFormat="1" ht="20.100000000000001" customHeight="1" x14ac:dyDescent="0.25">
      <c r="B38" s="36"/>
      <c r="C38" s="54" t="s">
        <v>74</v>
      </c>
      <c r="D38" s="36" t="s">
        <v>58</v>
      </c>
      <c r="E38" s="59">
        <v>1</v>
      </c>
      <c r="F38" s="59"/>
      <c r="G38" s="59"/>
      <c r="H38" s="60">
        <f>G38*F38</f>
        <v>0</v>
      </c>
      <c r="I38" s="1"/>
    </row>
    <row r="39" spans="2:9" s="2" customFormat="1" ht="20.100000000000001" customHeight="1" x14ac:dyDescent="0.25">
      <c r="B39" s="61" t="str">
        <f>"TOTAL "&amp;B37&amp;" "&amp;C37</f>
        <v>TOTAL 3.5 NETTOYAGES DE RECEPTION ET DE LIVRAISON</v>
      </c>
      <c r="C39" s="61"/>
      <c r="D39" s="61"/>
      <c r="E39" s="61"/>
      <c r="F39" s="61"/>
      <c r="G39" s="61"/>
      <c r="H39" s="35">
        <f>SUM(H38:H38)</f>
        <v>0</v>
      </c>
      <c r="I39" s="1"/>
    </row>
    <row r="40" spans="2:9" s="2" customFormat="1" ht="20.100000000000001" customHeight="1" x14ac:dyDescent="0.25">
      <c r="B40" s="32"/>
      <c r="C40" s="32"/>
      <c r="D40" s="32"/>
      <c r="E40" s="24"/>
      <c r="F40" s="24"/>
      <c r="G40" s="24"/>
      <c r="H40" s="33"/>
      <c r="I40" s="1"/>
    </row>
    <row r="41" spans="2:9" s="2" customFormat="1" ht="20.100000000000001" customHeight="1" x14ac:dyDescent="0.25">
      <c r="B41" s="102" t="s">
        <v>47</v>
      </c>
      <c r="C41" s="79" t="s">
        <v>48</v>
      </c>
      <c r="D41" s="80"/>
      <c r="E41" s="80"/>
      <c r="F41" s="80"/>
      <c r="G41" s="80"/>
      <c r="H41" s="81"/>
      <c r="I41" s="1"/>
    </row>
    <row r="42" spans="2:9" s="2" customFormat="1" ht="20.100000000000001" customHeight="1" x14ac:dyDescent="0.25">
      <c r="B42" s="34"/>
      <c r="C42" s="55" t="s">
        <v>75</v>
      </c>
      <c r="D42" s="34" t="s">
        <v>11</v>
      </c>
      <c r="E42" s="57">
        <v>1</v>
      </c>
      <c r="F42" s="57"/>
      <c r="G42" s="57"/>
      <c r="H42" s="58">
        <f>G42*F42</f>
        <v>0</v>
      </c>
      <c r="I42" s="1"/>
    </row>
    <row r="43" spans="2:9" s="2" customFormat="1" ht="20.100000000000001" customHeight="1" x14ac:dyDescent="0.25">
      <c r="B43" s="61" t="str">
        <f>"TOTAL "&amp;B41&amp;" "&amp;C41</f>
        <v>TOTAL 3.6 EVACUATION DES DECHETS</v>
      </c>
      <c r="C43" s="61"/>
      <c r="D43" s="61"/>
      <c r="E43" s="61"/>
      <c r="F43" s="61"/>
      <c r="G43" s="61"/>
      <c r="H43" s="35">
        <f>SUM(H42)</f>
        <v>0</v>
      </c>
      <c r="I43" s="1"/>
    </row>
    <row r="44" spans="2:9" s="2" customFormat="1" ht="15" customHeight="1" thickBot="1" x14ac:dyDescent="0.3">
      <c r="B44" s="45"/>
      <c r="C44" s="44"/>
      <c r="D44" s="44"/>
      <c r="E44" s="44"/>
      <c r="F44" s="44"/>
      <c r="G44" s="44"/>
      <c r="H44" s="33"/>
      <c r="I44" s="1"/>
    </row>
    <row r="45" spans="2:9" s="2" customFormat="1" ht="15" customHeight="1" thickBot="1" x14ac:dyDescent="0.3">
      <c r="B45" s="73" t="s">
        <v>57</v>
      </c>
      <c r="C45" s="74"/>
      <c r="D45" s="74"/>
      <c r="E45" s="74"/>
      <c r="F45" s="74"/>
      <c r="G45" s="74"/>
      <c r="H45" s="75"/>
      <c r="I45" s="1"/>
    </row>
    <row r="46" spans="2:9" s="2" customFormat="1" ht="19.5" customHeight="1" x14ac:dyDescent="0.25">
      <c r="B46" s="71" t="str">
        <f>B12</f>
        <v>TOTAL 3.1 DOSSIER D’EXECUTION ET INSTALLATION DE CHANTIER</v>
      </c>
      <c r="C46" s="72"/>
      <c r="D46" s="72"/>
      <c r="E46" s="72"/>
      <c r="F46" s="72"/>
      <c r="G46" s="72"/>
      <c r="H46" s="51">
        <f>H12</f>
        <v>0</v>
      </c>
      <c r="I46" s="1"/>
    </row>
    <row r="47" spans="2:9" s="2" customFormat="1" ht="20.100000000000001" customHeight="1" x14ac:dyDescent="0.25">
      <c r="B47" s="69" t="str">
        <f>B21</f>
        <v xml:space="preserve">TOTAL 3.2 PEINTURES DES PARTIES COMMUNES </v>
      </c>
      <c r="C47" s="61" t="str">
        <f>C14</f>
        <v xml:space="preserve">PEINTURES DES PARTIES COMMUNES </v>
      </c>
      <c r="D47" s="61"/>
      <c r="E47" s="61"/>
      <c r="F47" s="61"/>
      <c r="G47" s="70"/>
      <c r="H47" s="49">
        <f>H21</f>
        <v>0</v>
      </c>
      <c r="I47" s="1"/>
    </row>
    <row r="48" spans="2:9" s="2" customFormat="1" ht="20.100000000000001" customHeight="1" x14ac:dyDescent="0.25">
      <c r="B48" s="69" t="str">
        <f>B29</f>
        <v xml:space="preserve">TOTAL 3.3 PEINTURES DES LOGEMENTS </v>
      </c>
      <c r="C48" s="61" t="str">
        <f>C23</f>
        <v xml:space="preserve">PEINTURES DES LOGEMENTS </v>
      </c>
      <c r="D48" s="61"/>
      <c r="E48" s="61"/>
      <c r="F48" s="61"/>
      <c r="G48" s="70"/>
      <c r="H48" s="49">
        <f>H29</f>
        <v>0</v>
      </c>
      <c r="I48" s="1"/>
    </row>
    <row r="49" spans="2:9" s="2" customFormat="1" ht="20.100000000000001" customHeight="1" x14ac:dyDescent="0.25">
      <c r="B49" s="82" t="str">
        <f>B35</f>
        <v>TOTAL 3.4 PEINTURES DE SOLS</v>
      </c>
      <c r="C49" s="83" t="e">
        <f>#REF!</f>
        <v>#REF!</v>
      </c>
      <c r="D49" s="83"/>
      <c r="E49" s="83"/>
      <c r="F49" s="83"/>
      <c r="G49" s="84"/>
      <c r="H49" s="50">
        <f ca="1">H35</f>
        <v>0</v>
      </c>
      <c r="I49" s="1"/>
    </row>
    <row r="50" spans="2:9" s="2" customFormat="1" ht="20.100000000000001" customHeight="1" x14ac:dyDescent="0.25">
      <c r="B50" s="98" t="str">
        <f>B39</f>
        <v>TOTAL 3.5 NETTOYAGES DE RECEPTION ET DE LIVRAISON</v>
      </c>
      <c r="C50" s="99"/>
      <c r="D50" s="99"/>
      <c r="E50" s="99"/>
      <c r="F50" s="99"/>
      <c r="G50" s="100"/>
      <c r="H50" s="53">
        <f>H39</f>
        <v>0</v>
      </c>
      <c r="I50" s="1"/>
    </row>
    <row r="51" spans="2:9" s="2" customFormat="1" ht="20.100000000000001" customHeight="1" thickBot="1" x14ac:dyDescent="0.3">
      <c r="B51" s="95" t="str">
        <f>B43</f>
        <v>TOTAL 3.6 EVACUATION DES DECHETS</v>
      </c>
      <c r="C51" s="96"/>
      <c r="D51" s="96"/>
      <c r="E51" s="96"/>
      <c r="F51" s="96"/>
      <c r="G51" s="97"/>
      <c r="H51" s="52">
        <f>H43</f>
        <v>0</v>
      </c>
      <c r="I51" s="1"/>
    </row>
    <row r="52" spans="2:9" s="2" customFormat="1" ht="20.100000000000001" customHeight="1" thickBot="1" x14ac:dyDescent="0.3">
      <c r="B52" s="46"/>
      <c r="C52" s="47"/>
      <c r="D52" s="48"/>
      <c r="E52" s="48"/>
      <c r="F52" s="48"/>
      <c r="G52" s="48"/>
      <c r="H52" s="37"/>
      <c r="I52" s="1"/>
    </row>
    <row r="53" spans="2:9" ht="15" customHeight="1" x14ac:dyDescent="0.25">
      <c r="B53" s="85" t="str">
        <f>"TOTAL HT - LOT n°"&amp;MID($B$1,9,50)</f>
        <v xml:space="preserve">TOTAL HT - LOT n° 09 PEINTURES </v>
      </c>
      <c r="C53" s="86"/>
      <c r="D53" s="86"/>
      <c r="E53" s="86"/>
      <c r="F53" s="86"/>
      <c r="G53" s="87"/>
      <c r="H53" s="27">
        <f ca="1">SUM(H46:H51)</f>
        <v>0</v>
      </c>
    </row>
    <row r="54" spans="2:9" s="2" customFormat="1" ht="20.100000000000001" customHeight="1" x14ac:dyDescent="0.25">
      <c r="B54" s="88" t="s">
        <v>49</v>
      </c>
      <c r="C54" s="89" t="s">
        <v>50</v>
      </c>
      <c r="D54" s="89"/>
      <c r="E54" s="89"/>
      <c r="F54" s="89"/>
      <c r="G54" s="90"/>
      <c r="H54" s="43">
        <f ca="1">0.2*H53</f>
        <v>0</v>
      </c>
      <c r="I54" s="1"/>
    </row>
    <row r="55" spans="2:9" s="2" customFormat="1" ht="20.100000000000001" customHeight="1" thickBot="1" x14ac:dyDescent="0.3">
      <c r="B55" s="91" t="str">
        <f>"TOTAL TTC - LOT n°"&amp;MID($B$1,9,50)</f>
        <v xml:space="preserve">TOTAL TTC - LOT n° 09 PEINTURES </v>
      </c>
      <c r="C55" s="92"/>
      <c r="D55" s="92"/>
      <c r="E55" s="92"/>
      <c r="F55" s="92"/>
      <c r="G55" s="93"/>
      <c r="H55" s="42">
        <f ca="1">H54+H53</f>
        <v>0</v>
      </c>
      <c r="I55" s="1"/>
    </row>
    <row r="56" spans="2:9" s="2" customFormat="1" ht="20.100000000000001" customHeight="1" x14ac:dyDescent="0.25">
      <c r="B56" s="28"/>
      <c r="C56"/>
      <c r="D56" s="6"/>
      <c r="E56" s="6"/>
      <c r="F56" s="6"/>
      <c r="G56" s="6"/>
      <c r="H56" s="6"/>
      <c r="I56" s="1"/>
    </row>
    <row r="57" spans="2:9" x14ac:dyDescent="0.25">
      <c r="B57" s="29" t="s">
        <v>51</v>
      </c>
    </row>
    <row r="58" spans="2:9" x14ac:dyDescent="0.25">
      <c r="B58" s="29"/>
    </row>
    <row r="59" spans="2:9" x14ac:dyDescent="0.25">
      <c r="B59" s="29"/>
    </row>
    <row r="60" spans="2:9" ht="15" customHeight="1" x14ac:dyDescent="0.25"/>
    <row r="61" spans="2:9" ht="15" customHeight="1" x14ac:dyDescent="0.25">
      <c r="C61" t="s">
        <v>52</v>
      </c>
    </row>
    <row r="62" spans="2:9" ht="15" customHeight="1" x14ac:dyDescent="0.25">
      <c r="C62" t="s">
        <v>53</v>
      </c>
    </row>
    <row r="63" spans="2:9" ht="15" customHeight="1" x14ac:dyDescent="0.25">
      <c r="C63" t="s">
        <v>54</v>
      </c>
    </row>
    <row r="64" spans="2:9" ht="15" customHeight="1" x14ac:dyDescent="0.25">
      <c r="C64" s="6" t="s">
        <v>55</v>
      </c>
      <c r="E64" s="94" t="s">
        <v>56</v>
      </c>
      <c r="F64" s="94"/>
      <c r="G64" s="94"/>
      <c r="H64" s="94"/>
    </row>
    <row r="65" ht="15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4" spans="1:3" ht="12" customHeight="1" x14ac:dyDescent="0.25"/>
    <row r="85" spans="1:3" ht="12" customHeight="1" x14ac:dyDescent="0.25"/>
    <row r="86" spans="1:3" ht="12" customHeight="1" x14ac:dyDescent="0.25"/>
    <row r="87" spans="1:3" ht="12" customHeight="1" x14ac:dyDescent="0.25"/>
    <row r="90" spans="1:3" s="6" customFormat="1" ht="15" customHeight="1" x14ac:dyDescent="0.25">
      <c r="A90"/>
      <c r="B90" s="28"/>
      <c r="C90"/>
    </row>
    <row r="91" spans="1:3" s="6" customFormat="1" ht="15" customHeight="1" x14ac:dyDescent="0.25">
      <c r="A91"/>
      <c r="B91" s="28"/>
      <c r="C91"/>
    </row>
    <row r="92" spans="1:3" s="6" customFormat="1" ht="15" customHeight="1" x14ac:dyDescent="0.25">
      <c r="A92"/>
      <c r="B92" s="28"/>
      <c r="C92"/>
    </row>
    <row r="93" spans="1:3" s="6" customFormat="1" ht="15" customHeight="1" x14ac:dyDescent="0.25">
      <c r="A93"/>
      <c r="B93" s="28"/>
      <c r="C93"/>
    </row>
    <row r="94" spans="1:3" s="6" customFormat="1" ht="15" customHeight="1" x14ac:dyDescent="0.25">
      <c r="A94"/>
      <c r="B94" s="28"/>
      <c r="C94"/>
    </row>
    <row r="95" spans="1:3" s="6" customFormat="1" ht="15" customHeight="1" x14ac:dyDescent="0.25">
      <c r="A95"/>
      <c r="B95" s="28"/>
      <c r="C95"/>
    </row>
    <row r="96" spans="1:3" s="6" customFormat="1" ht="15" customHeight="1" x14ac:dyDescent="0.25">
      <c r="A96"/>
      <c r="B96" s="28"/>
      <c r="C96"/>
    </row>
    <row r="97" spans="1:3" s="6" customFormat="1" ht="15" customHeight="1" x14ac:dyDescent="0.25">
      <c r="A97"/>
      <c r="B97" s="28"/>
      <c r="C97"/>
    </row>
    <row r="98" spans="1:3" s="6" customFormat="1" ht="15" customHeight="1" x14ac:dyDescent="0.25">
      <c r="A98"/>
      <c r="B98" s="28"/>
      <c r="C98"/>
    </row>
    <row r="99" spans="1:3" s="6" customFormat="1" ht="15" customHeight="1" x14ac:dyDescent="0.25">
      <c r="A99"/>
      <c r="B99" s="28"/>
      <c r="C99"/>
    </row>
    <row r="100" spans="1:3" s="6" customFormat="1" ht="15" customHeight="1" x14ac:dyDescent="0.25">
      <c r="A100"/>
      <c r="B100" s="28"/>
      <c r="C100"/>
    </row>
    <row r="101" spans="1:3" s="6" customFormat="1" ht="15" customHeight="1" x14ac:dyDescent="0.25">
      <c r="A101"/>
      <c r="B101" s="28"/>
      <c r="C101"/>
    </row>
    <row r="102" spans="1:3" s="6" customFormat="1" ht="15" customHeight="1" x14ac:dyDescent="0.25">
      <c r="A102"/>
      <c r="B102" s="28"/>
      <c r="C102"/>
    </row>
    <row r="103" spans="1:3" s="6" customFormat="1" ht="15" customHeight="1" x14ac:dyDescent="0.25">
      <c r="A103"/>
      <c r="B103" s="28"/>
      <c r="C103"/>
    </row>
    <row r="104" spans="1:3" s="6" customFormat="1" ht="15" customHeight="1" x14ac:dyDescent="0.25">
      <c r="A104"/>
      <c r="B104" s="28"/>
      <c r="C104"/>
    </row>
    <row r="105" spans="1:3" s="6" customFormat="1" ht="15" customHeight="1" x14ac:dyDescent="0.25">
      <c r="A105"/>
      <c r="B105" s="28"/>
      <c r="C105"/>
    </row>
    <row r="106" spans="1:3" s="6" customFormat="1" ht="15" customHeight="1" x14ac:dyDescent="0.25">
      <c r="A106"/>
      <c r="B106" s="28"/>
      <c r="C106"/>
    </row>
    <row r="107" spans="1:3" s="6" customFormat="1" ht="15" customHeight="1" x14ac:dyDescent="0.25">
      <c r="A107"/>
      <c r="B107" s="28"/>
      <c r="C107"/>
    </row>
    <row r="108" spans="1:3" s="6" customFormat="1" ht="15" customHeight="1" x14ac:dyDescent="0.25">
      <c r="A108"/>
      <c r="B108" s="28"/>
      <c r="C108"/>
    </row>
    <row r="109" spans="1:3" s="6" customFormat="1" ht="15" customHeight="1" x14ac:dyDescent="0.25">
      <c r="A109"/>
      <c r="B109" s="28"/>
      <c r="C109"/>
    </row>
    <row r="110" spans="1:3" s="6" customFormat="1" ht="15" customHeight="1" x14ac:dyDescent="0.25">
      <c r="A110"/>
      <c r="B110" s="28"/>
      <c r="C110"/>
    </row>
    <row r="111" spans="1:3" s="6" customFormat="1" ht="15" customHeight="1" x14ac:dyDescent="0.25">
      <c r="A111"/>
      <c r="B111" s="28"/>
      <c r="C111"/>
    </row>
    <row r="112" spans="1:3" s="6" customFormat="1" ht="15" customHeight="1" x14ac:dyDescent="0.25">
      <c r="A112"/>
      <c r="B112" s="28"/>
      <c r="C112"/>
    </row>
    <row r="113" spans="1:3" s="6" customFormat="1" ht="15" customHeight="1" x14ac:dyDescent="0.25">
      <c r="A113"/>
      <c r="B113" s="28"/>
      <c r="C113"/>
    </row>
    <row r="114" spans="1:3" s="6" customFormat="1" ht="15" customHeight="1" x14ac:dyDescent="0.25">
      <c r="A114"/>
      <c r="B114" s="28"/>
      <c r="C114"/>
    </row>
    <row r="115" spans="1:3" s="6" customFormat="1" ht="15" customHeight="1" x14ac:dyDescent="0.25">
      <c r="A115"/>
      <c r="B115" s="28"/>
      <c r="C115"/>
    </row>
  </sheetData>
  <mergeCells count="25">
    <mergeCell ref="B49:G49"/>
    <mergeCell ref="B53:G53"/>
    <mergeCell ref="B54:G54"/>
    <mergeCell ref="B55:G55"/>
    <mergeCell ref="E64:H64"/>
    <mergeCell ref="B51:G51"/>
    <mergeCell ref="B50:G50"/>
    <mergeCell ref="B48:G48"/>
    <mergeCell ref="B35:G35"/>
    <mergeCell ref="B47:G47"/>
    <mergeCell ref="C31:H31"/>
    <mergeCell ref="B46:G46"/>
    <mergeCell ref="B39:G39"/>
    <mergeCell ref="B43:G43"/>
    <mergeCell ref="B45:H45"/>
    <mergeCell ref="C37:H37"/>
    <mergeCell ref="C41:H41"/>
    <mergeCell ref="B21:G21"/>
    <mergeCell ref="C23:H23"/>
    <mergeCell ref="B29:G29"/>
    <mergeCell ref="B1:H1"/>
    <mergeCell ref="B3:C3"/>
    <mergeCell ref="C4:H4"/>
    <mergeCell ref="B12:G12"/>
    <mergeCell ref="C14:H14"/>
  </mergeCells>
  <phoneticPr fontId="7" type="noConversion"/>
  <pageMargins left="0.7" right="0.41666666666666669" top="0.94791666666666663" bottom="0.75" header="0.3" footer="0.3"/>
  <pageSetup paperSize="9" scale="73" orientation="portrait" r:id="rId1"/>
  <headerFooter>
    <oddHeader>&amp;LLE NID
26 bvd du 21ème Régiment d'Aviation
54 000 NANCY
&amp;CRéalisation d’un ensemble immobilier
3 rue de l’Agriculture
57 100 THIONVILLE&amp;RPhase PRO-DCE
DPGF lot N°09
Peintures</oddHeader>
    <oddFooter>&amp;L&amp;G&amp;CIndice B - 09/04/2024&amp;R&amp;P/&amp;N</oddFooter>
  </headerFooter>
  <rowBreaks count="1" manualBreakCount="1">
    <brk id="4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2024-07-22T16:58:08Z</dcterms:modified>
  <cp:category/>
  <cp:contentStatus/>
</cp:coreProperties>
</file>