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211 LE NID THIONVILLE\2211 LE NID THIONVILLE 01 - PHASE ETUDES\03_PRO\03_BURO3\DPGF\"/>
    </mc:Choice>
  </mc:AlternateContent>
  <xr:revisionPtr revIDLastSave="0" documentId="13_ncr:1_{C2C20DCC-42B7-4996-8B57-42134A939838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8" i="1"/>
  <c r="H21" i="1"/>
  <c r="B11" i="1"/>
  <c r="B21" i="1"/>
  <c r="B33" i="1" s="1"/>
  <c r="B25" i="1"/>
  <c r="B29" i="1"/>
  <c r="B35" i="1" s="1"/>
  <c r="B39" i="1"/>
  <c r="B37" i="1"/>
  <c r="H28" i="1"/>
  <c r="H29" i="1" s="1"/>
  <c r="H35" i="1" s="1"/>
  <c r="H24" i="1"/>
  <c r="H10" i="1"/>
  <c r="H9" i="1"/>
  <c r="H7" i="1"/>
  <c r="H6" i="1"/>
  <c r="H5" i="1"/>
  <c r="H33" i="1" l="1"/>
  <c r="H11" i="1"/>
  <c r="H32" i="1" s="1"/>
  <c r="H25" i="1"/>
  <c r="C35" i="1"/>
  <c r="C34" i="1"/>
  <c r="B34" i="1"/>
  <c r="C33" i="1"/>
  <c r="B32" i="1"/>
  <c r="H34" i="1" l="1"/>
  <c r="H37" i="1"/>
  <c r="H38" i="1" s="1"/>
  <c r="H39" i="1" s="1"/>
</calcChain>
</file>

<file path=xl/sharedStrings.xml><?xml version="1.0" encoding="utf-8"?>
<sst xmlns="http://schemas.openxmlformats.org/spreadsheetml/2006/main" count="68" uniqueCount="55">
  <si>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</si>
  <si>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</si>
  <si>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</si>
  <si>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</si>
  <si>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</si>
  <si>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</si>
  <si>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</si>
  <si>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</si>
  <si>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</si>
  <si>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</si>
  <si>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</si>
  <si>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</si>
  <si>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</si>
  <si>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</si>
  <si>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</si>
  <si>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</si>
  <si>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Mise en service et essais </t>
  </si>
  <si>
    <t>3.1.5</t>
  </si>
  <si>
    <t>Nettoyage du chantier</t>
  </si>
  <si>
    <t>3.1.6</t>
  </si>
  <si>
    <t>3.2</t>
  </si>
  <si>
    <t xml:space="preserve">ASCENSEUR 630 KGS TYPE 2 suivant norme PMR </t>
  </si>
  <si>
    <t>m²</t>
  </si>
  <si>
    <t>3.2.1</t>
  </si>
  <si>
    <t>Caractéristiques générales  Etanchéité à l’air</t>
  </si>
  <si>
    <t>3.2.2.</t>
  </si>
  <si>
    <t xml:space="preserve">Système d’entraînement électrique </t>
  </si>
  <si>
    <t>3.2.3.</t>
  </si>
  <si>
    <t>Manœuvre</t>
  </si>
  <si>
    <t>3.2.4.</t>
  </si>
  <si>
    <t>3.2.5.</t>
  </si>
  <si>
    <t>3.2.6.</t>
  </si>
  <si>
    <t xml:space="preserve">Cabine </t>
  </si>
  <si>
    <t>3.3</t>
  </si>
  <si>
    <t xml:space="preserve">CONTRAT D’ENTRETIEN </t>
  </si>
  <si>
    <t>3.4</t>
  </si>
  <si>
    <t xml:space="preserve">EVACUATION DES DECHETS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</si>
  <si>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</si>
  <si>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</si>
  <si>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</si>
  <si>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</si>
  <si>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</si>
  <si>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</si>
  <si>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</si>
  <si>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</si>
  <si>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</si>
  <si>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DPGF Lot 16 ASCENSEUR</t>
  </si>
  <si>
    <t>Ouverture et fermeture du chantier</t>
  </si>
  <si>
    <t>U</t>
  </si>
  <si>
    <t>Equipement en gaine</t>
  </si>
  <si>
    <t>Portes palières et portes cabine</t>
  </si>
  <si>
    <t>ASCENSEUR</t>
  </si>
  <si>
    <t>Compris</t>
  </si>
  <si>
    <t>ens</t>
  </si>
  <si>
    <t>CONTRAT D’ENTRETIEN (3 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</si>
</sst>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4" fillId="3" borderId="6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44" fontId="2" fillId="0" borderId="7" xfId="1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4" fillId="3" borderId="7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1" xfId="1" applyFont="1" applyBorder="1" applyAlignment="1">
      <alignment horizontal="center" vertical="center"/>
    </xf>
    <xf numFmtId="44" fontId="0" fillId="3" borderId="18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/>
    <xf numFmtId="0" fontId="0" fillId="0" borderId="7" xfId="0" applyBorder="1" applyAlignment="1">
      <alignment horizontal="left" vertical="center"/>
    </xf>
    <xf numFmtId="164" fontId="0" fillId="0" borderId="7" xfId="0" applyNumberFormat="1" applyBorder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21" xfId="0" applyBorder="1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164" fontId="0" fillId="0" borderId="7" xfId="0" applyNumberForma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164" fontId="0" fillId="3" borderId="22" xfId="1" applyNumberFormat="1" applyFont="1" applyFill="1" applyBorder="1" applyAlignment="1">
      <alignment horizontal="center" vertical="center"/>
    </xf>
    <xf numFmtId="164" fontId="0" fillId="3" borderId="24" xfId="1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4" fillId="0" borderId="25" xfId="0" applyFont="1" applyBorder="1" applyAlignment="1">
      <alignment horizontal="left"/>
    </xf>
    <xf numFmtId="0" fontId="5" fillId="0" borderId="1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4" fillId="0" borderId="30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/>
    </xf>
    <xf numFmtId="44" fontId="0" fillId="0" borderId="32" xfId="0" applyNumberFormat="1" applyBorder="1" applyAlignment="1">
      <alignment horizontal="center" vertical="center"/>
    </xf>
    <xf numFmtId="44" fontId="0" fillId="0" borderId="24" xfId="0" applyNumberFormat="1" applyBorder="1" applyAlignment="1">
      <alignment horizontal="center" vertical="center"/>
    </xf>
    <xf numFmtId="44" fontId="0" fillId="0" borderId="34" xfId="0" applyNumberFormat="1" applyBorder="1" applyAlignment="1">
      <alignment horizontal="center" vertical="center"/>
    </xf>
    <xf numFmtId="44" fontId="0" fillId="0" borderId="37" xfId="0" applyNumberForma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3" borderId="15" xfId="0" applyFont="1" applyFill="1" applyBorder="1" applyAlignment="1">
      <alignment horizontal="right" vertical="center"/>
    </xf>
    <xf numFmtId="0" fontId="2" fillId="3" borderId="16" xfId="0" applyFont="1" applyFill="1" applyBorder="1" applyAlignment="1">
      <alignment horizontal="righ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0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0</xdr:rowOff>
    </xdr:from>
    <xdr:to>
      <xdr:col>3</xdr:col>
      <xdr:colOff>10391</xdr:colOff>
      <xdr:row>55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47</xdr:row>
      <xdr:rowOff>187037</xdr:rowOff>
    </xdr:from>
    <xdr:to>
      <xdr:col>7</xdr:col>
      <xdr:colOff>768927</xdr:colOff>
      <xdr:row>55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99"/>
  <sheetViews>
    <sheetView tabSelected="1" view="pageLayout" topLeftCell="A30" zoomScaleNormal="100" workbookViewId="0">
      <selection activeCell="C40" sqref="C40"/>
    </sheetView>
  </sheetViews>
  <sheetFormatPr baseColWidth="10" defaultColWidth="1.42578125" defaultRowHeight="15" x14ac:dyDescent="0.25"/>
  <cols>
    <col min="1" max="1" width="1.7109375" customWidth="1"/>
    <col min="2" max="2" width="6.7109375" style="21" customWidth="1"/>
    <col min="3" max="3" width="38.7109375" customWidth="1"/>
    <col min="4" max="4" width="5.7109375" style="5" customWidth="1"/>
    <col min="5" max="5" width="8.7109375" style="5" customWidth="1"/>
    <col min="6" max="7" width="10.7109375" style="5" customWidth="1"/>
    <col min="8" max="8" width="13.7109375" style="5" customWidth="1"/>
    <col min="9" max="9" width="2.42578125" style="5" customWidth="1"/>
    <col min="25" max="26" width="2.28515625" bestFit="1" customWidth="1"/>
  </cols>
  <sheetData>
    <row r="1" spans="2:9" s="2" customFormat="1" ht="20.100000000000001" customHeight="1" x14ac:dyDescent="0.25">
      <c r="B1" s="71" t="s">
        <v>46</v>
      </c>
      <c r="C1" s="72"/>
      <c r="D1" s="72"/>
      <c r="E1" s="72"/>
      <c r="F1" s="72"/>
      <c r="G1" s="72"/>
      <c r="H1" s="73"/>
      <c r="I1" s="1"/>
    </row>
    <row r="2" spans="2:9" ht="15" customHeight="1" x14ac:dyDescent="0.25">
      <c r="B2" s="36"/>
      <c r="D2" s="4"/>
      <c r="F2" s="4"/>
      <c r="G2" s="4"/>
      <c r="H2" s="6"/>
    </row>
    <row r="3" spans="2:9" s="2" customFormat="1" ht="30" customHeight="1" x14ac:dyDescent="0.25">
      <c r="B3" s="74" t="s">
        <v>0</v>
      </c>
      <c r="C3" s="75"/>
      <c r="D3" s="37" t="s">
        <v>1</v>
      </c>
      <c r="E3" s="38" t="s">
        <v>2</v>
      </c>
      <c r="F3" s="39" t="s">
        <v>3</v>
      </c>
      <c r="G3" s="40" t="s">
        <v>4</v>
      </c>
      <c r="H3" s="41" t="s">
        <v>5</v>
      </c>
      <c r="I3" s="1"/>
    </row>
    <row r="4" spans="2:9" s="2" customFormat="1" ht="18.600000000000001" customHeight="1" x14ac:dyDescent="0.25">
      <c r="B4" s="7" t="s">
        <v>6</v>
      </c>
      <c r="C4" s="76" t="s">
        <v>7</v>
      </c>
      <c r="D4" s="76"/>
      <c r="E4" s="76"/>
      <c r="F4" s="76"/>
      <c r="G4" s="76"/>
      <c r="H4" s="76"/>
      <c r="I4" s="1"/>
    </row>
    <row r="5" spans="2:9" s="2" customFormat="1" ht="18.600000000000001" customHeight="1" x14ac:dyDescent="0.25">
      <c r="B5" s="8" t="s">
        <v>8</v>
      </c>
      <c r="C5" s="9" t="s">
        <v>9</v>
      </c>
      <c r="D5" s="10" t="s">
        <v>10</v>
      </c>
      <c r="E5" s="10">
        <v>1</v>
      </c>
      <c r="F5" s="10"/>
      <c r="G5" s="10"/>
      <c r="H5" s="11">
        <f>F5*G5</f>
        <v>0</v>
      </c>
      <c r="I5" s="1"/>
    </row>
    <row r="6" spans="2:9" s="2" customFormat="1" ht="18.600000000000001" customHeight="1" x14ac:dyDescent="0.25">
      <c r="B6" s="8" t="s">
        <v>11</v>
      </c>
      <c r="C6" s="9" t="s">
        <v>12</v>
      </c>
      <c r="D6" s="10" t="s">
        <v>10</v>
      </c>
      <c r="E6" s="10">
        <v>1</v>
      </c>
      <c r="F6" s="10"/>
      <c r="G6" s="10"/>
      <c r="H6" s="11">
        <f>G6*F6</f>
        <v>0</v>
      </c>
      <c r="I6" s="1"/>
    </row>
    <row r="7" spans="2:9" s="2" customFormat="1" ht="18.600000000000001" customHeight="1" x14ac:dyDescent="0.25">
      <c r="B7" s="8" t="s">
        <v>13</v>
      </c>
      <c r="C7" s="9" t="s">
        <v>14</v>
      </c>
      <c r="D7" s="10" t="s">
        <v>10</v>
      </c>
      <c r="E7" s="10">
        <v>1</v>
      </c>
      <c r="F7" s="10"/>
      <c r="G7" s="10"/>
      <c r="H7" s="11">
        <f>G7*F7</f>
        <v>0</v>
      </c>
      <c r="I7" s="1"/>
    </row>
    <row r="8" spans="2:9" s="2" customFormat="1" ht="18.600000000000001" customHeight="1" x14ac:dyDescent="0.25">
      <c r="B8" s="8" t="s">
        <v>15</v>
      </c>
      <c r="C8" s="9" t="s">
        <v>16</v>
      </c>
      <c r="D8" s="10" t="s">
        <v>10</v>
      </c>
      <c r="E8" s="10">
        <v>1</v>
      </c>
      <c r="F8" s="10"/>
      <c r="G8" s="10"/>
      <c r="H8" s="11">
        <f>G8*F8</f>
        <v>0</v>
      </c>
      <c r="I8" s="1"/>
    </row>
    <row r="9" spans="2:9" s="2" customFormat="1" ht="18.600000000000001" customHeight="1" x14ac:dyDescent="0.25">
      <c r="B9" s="8" t="s">
        <v>17</v>
      </c>
      <c r="C9" s="9" t="s">
        <v>18</v>
      </c>
      <c r="D9" s="10" t="s">
        <v>10</v>
      </c>
      <c r="E9" s="10">
        <v>1</v>
      </c>
      <c r="F9" s="10"/>
      <c r="G9" s="10"/>
      <c r="H9" s="11">
        <f>G9*F9</f>
        <v>0</v>
      </c>
      <c r="I9" s="1"/>
    </row>
    <row r="10" spans="2:9" s="2" customFormat="1" ht="18.600000000000001" customHeight="1" x14ac:dyDescent="0.25">
      <c r="B10" s="8" t="s">
        <v>19</v>
      </c>
      <c r="C10" s="9" t="s">
        <v>47</v>
      </c>
      <c r="D10" s="10" t="s">
        <v>10</v>
      </c>
      <c r="E10" s="10">
        <v>1</v>
      </c>
      <c r="F10" s="10"/>
      <c r="G10" s="10"/>
      <c r="H10" s="11">
        <f>G10*F10</f>
        <v>0</v>
      </c>
      <c r="I10" s="1"/>
    </row>
    <row r="11" spans="2:9" s="2" customFormat="1" ht="18.600000000000001" customHeight="1" x14ac:dyDescent="0.25">
      <c r="B11" s="63" t="str">
        <f>"TOTAL "&amp;B4&amp;" "&amp;C4</f>
        <v>TOTAL 3.1 DOSSIER D’EXECUTION ET INSTALLATION DE CHANTIER</v>
      </c>
      <c r="C11" s="63"/>
      <c r="D11" s="63"/>
      <c r="E11" s="63"/>
      <c r="F11" s="63"/>
      <c r="G11" s="63"/>
      <c r="H11" s="12">
        <f>SUM(H5:H10)</f>
        <v>0</v>
      </c>
      <c r="I11" s="1"/>
    </row>
    <row r="12" spans="2:9" x14ac:dyDescent="0.25">
      <c r="B12" s="13"/>
      <c r="C12" s="3"/>
      <c r="D12" s="4"/>
      <c r="F12" s="4"/>
      <c r="G12" s="4"/>
      <c r="H12" s="14"/>
    </row>
    <row r="13" spans="2:9" s="2" customFormat="1" ht="18.600000000000001" customHeight="1" x14ac:dyDescent="0.25">
      <c r="B13" s="15" t="s">
        <v>20</v>
      </c>
      <c r="C13" s="77" t="s">
        <v>21</v>
      </c>
      <c r="D13" s="67" t="s">
        <v>22</v>
      </c>
      <c r="E13" s="67"/>
      <c r="F13" s="67"/>
      <c r="G13" s="67"/>
      <c r="H13" s="67"/>
      <c r="I13" s="1"/>
    </row>
    <row r="14" spans="2:9" s="2" customFormat="1" ht="18.600000000000001" customHeight="1" x14ac:dyDescent="0.25">
      <c r="B14" s="78"/>
      <c r="C14" s="79" t="s">
        <v>51</v>
      </c>
      <c r="D14" s="10" t="s">
        <v>48</v>
      </c>
      <c r="E14" s="10">
        <v>1</v>
      </c>
      <c r="F14" s="23"/>
      <c r="G14" s="23"/>
      <c r="H14" s="24">
        <f>G14*F14</f>
        <v>0</v>
      </c>
      <c r="I14" s="1"/>
    </row>
    <row r="15" spans="2:9" s="2" customFormat="1" ht="18.600000000000001" customHeight="1" x14ac:dyDescent="0.25">
      <c r="B15" s="8" t="s">
        <v>23</v>
      </c>
      <c r="C15" s="23" t="s">
        <v>24</v>
      </c>
      <c r="D15" s="10"/>
      <c r="E15" s="10"/>
      <c r="F15" s="23"/>
      <c r="G15" s="23"/>
      <c r="H15" s="24" t="s">
        <v>52</v>
      </c>
      <c r="I15" s="1"/>
    </row>
    <row r="16" spans="2:9" s="2" customFormat="1" ht="18.600000000000001" customHeight="1" x14ac:dyDescent="0.25">
      <c r="B16" s="8" t="s">
        <v>25</v>
      </c>
      <c r="C16" s="35" t="s">
        <v>26</v>
      </c>
      <c r="D16" s="10"/>
      <c r="E16" s="10"/>
      <c r="F16" s="23"/>
      <c r="G16" s="23"/>
      <c r="H16" s="24" t="s">
        <v>52</v>
      </c>
      <c r="I16" s="1"/>
    </row>
    <row r="17" spans="2:9" s="2" customFormat="1" ht="18.600000000000001" customHeight="1" x14ac:dyDescent="0.25">
      <c r="B17" s="8" t="s">
        <v>27</v>
      </c>
      <c r="C17" s="23" t="s">
        <v>28</v>
      </c>
      <c r="D17" s="10"/>
      <c r="E17" s="10"/>
      <c r="F17" s="23"/>
      <c r="G17" s="23"/>
      <c r="H17" s="24" t="s">
        <v>52</v>
      </c>
      <c r="I17" s="1"/>
    </row>
    <row r="18" spans="2:9" s="2" customFormat="1" ht="18.600000000000001" customHeight="1" x14ac:dyDescent="0.25">
      <c r="B18" s="8" t="s">
        <v>29</v>
      </c>
      <c r="C18" s="23" t="s">
        <v>49</v>
      </c>
      <c r="D18" s="10"/>
      <c r="E18" s="10"/>
      <c r="F18" s="23"/>
      <c r="G18" s="23"/>
      <c r="H18" s="24" t="s">
        <v>52</v>
      </c>
      <c r="I18" s="1"/>
    </row>
    <row r="19" spans="2:9" s="2" customFormat="1" ht="18.600000000000001" customHeight="1" x14ac:dyDescent="0.25">
      <c r="B19" s="8" t="s">
        <v>30</v>
      </c>
      <c r="C19" s="23" t="s">
        <v>50</v>
      </c>
      <c r="D19" s="10"/>
      <c r="E19" s="10"/>
      <c r="F19" s="23"/>
      <c r="G19" s="23"/>
      <c r="H19" s="24" t="s">
        <v>52</v>
      </c>
      <c r="I19" s="1"/>
    </row>
    <row r="20" spans="2:9" s="2" customFormat="1" ht="18.600000000000001" customHeight="1" x14ac:dyDescent="0.25">
      <c r="B20" s="8" t="s">
        <v>31</v>
      </c>
      <c r="C20" s="23" t="s">
        <v>32</v>
      </c>
      <c r="D20" s="10"/>
      <c r="E20" s="10"/>
      <c r="F20" s="23"/>
      <c r="G20" s="23"/>
      <c r="H20" s="24" t="s">
        <v>52</v>
      </c>
      <c r="I20" s="1"/>
    </row>
    <row r="21" spans="2:9" s="2" customFormat="1" ht="18.600000000000001" customHeight="1" x14ac:dyDescent="0.25">
      <c r="B21" s="63" t="str">
        <f>"TOTAL "&amp;B13&amp;" "&amp;C13</f>
        <v xml:space="preserve">TOTAL 3.2 ASCENSEUR 630 KGS TYPE 2 suivant norme PMR </v>
      </c>
      <c r="C21" s="63"/>
      <c r="D21" s="63"/>
      <c r="E21" s="63"/>
      <c r="F21" s="63"/>
      <c r="G21" s="63"/>
      <c r="H21" s="12">
        <f>SUM(H14:H20)</f>
        <v>0</v>
      </c>
      <c r="I21" s="1"/>
    </row>
    <row r="22" spans="2:9" s="2" customFormat="1" ht="18.600000000000001" customHeight="1" x14ac:dyDescent="0.25">
      <c r="B22" s="16"/>
      <c r="C22" s="17"/>
      <c r="D22" s="17"/>
      <c r="E22" s="18"/>
      <c r="F22" s="17"/>
      <c r="G22" s="17"/>
      <c r="H22" s="19"/>
      <c r="I22" s="1"/>
    </row>
    <row r="23" spans="2:9" s="2" customFormat="1" ht="18.600000000000001" customHeight="1" x14ac:dyDescent="0.25">
      <c r="B23" s="15" t="s">
        <v>33</v>
      </c>
      <c r="C23" s="67" t="s">
        <v>34</v>
      </c>
      <c r="D23" s="67" t="s">
        <v>22</v>
      </c>
      <c r="E23" s="67"/>
      <c r="F23" s="67"/>
      <c r="G23" s="67"/>
      <c r="H23" s="67"/>
      <c r="I23" s="1"/>
    </row>
    <row r="24" spans="2:9" s="2" customFormat="1" ht="18.600000000000001" customHeight="1" x14ac:dyDescent="0.25">
      <c r="B24" s="29"/>
      <c r="C24" s="9" t="s">
        <v>54</v>
      </c>
      <c r="D24" s="10" t="s">
        <v>53</v>
      </c>
      <c r="E24" s="10">
        <v>1</v>
      </c>
      <c r="F24" s="10"/>
      <c r="G24" s="10"/>
      <c r="H24" s="11">
        <f>G24*F24</f>
        <v>0</v>
      </c>
      <c r="I24" s="1"/>
    </row>
    <row r="25" spans="2:9" s="2" customFormat="1" ht="18.600000000000001" customHeight="1" x14ac:dyDescent="0.25">
      <c r="B25" s="63" t="str">
        <f>"TOTAL "&amp;B23&amp;" "&amp;C23</f>
        <v xml:space="preserve">TOTAL 3.3 CONTRAT D’ENTRETIEN </v>
      </c>
      <c r="C25" s="63"/>
      <c r="D25" s="63"/>
      <c r="E25" s="63"/>
      <c r="F25" s="63"/>
      <c r="G25" s="63"/>
      <c r="H25" s="12">
        <f>SUM(H24:H24)</f>
        <v>0</v>
      </c>
      <c r="I25" s="1"/>
    </row>
    <row r="26" spans="2:9" s="2" customFormat="1" ht="18.600000000000001" customHeight="1" x14ac:dyDescent="0.25">
      <c r="B26" s="16"/>
      <c r="C26" s="17"/>
      <c r="D26" s="17"/>
      <c r="E26" s="18"/>
      <c r="F26" s="17"/>
      <c r="G26" s="17"/>
      <c r="H26" s="19"/>
      <c r="I26" s="1"/>
    </row>
    <row r="27" spans="2:9" s="2" customFormat="1" ht="18.600000000000001" customHeight="1" x14ac:dyDescent="0.25">
      <c r="B27" s="15" t="s">
        <v>35</v>
      </c>
      <c r="C27" s="67" t="s">
        <v>36</v>
      </c>
      <c r="D27" s="67"/>
      <c r="E27" s="67"/>
      <c r="F27" s="67"/>
      <c r="G27" s="67"/>
      <c r="H27" s="67"/>
      <c r="I27" s="1"/>
    </row>
    <row r="28" spans="2:9" s="2" customFormat="1" ht="18.600000000000001" customHeight="1" x14ac:dyDescent="0.25">
      <c r="B28" s="8"/>
      <c r="C28" s="32" t="s">
        <v>36</v>
      </c>
      <c r="D28" s="10" t="s">
        <v>10</v>
      </c>
      <c r="E28" s="10">
        <v>1</v>
      </c>
      <c r="F28" s="30"/>
      <c r="G28" s="30"/>
      <c r="H28" s="31">
        <f>G28*F28</f>
        <v>0</v>
      </c>
      <c r="I28" s="1"/>
    </row>
    <row r="29" spans="2:9" s="2" customFormat="1" ht="18.600000000000001" customHeight="1" x14ac:dyDescent="0.25">
      <c r="B29" s="63" t="str">
        <f>"TOTAL "&amp;B27&amp;" "&amp;C27</f>
        <v xml:space="preserve">TOTAL 3.4 EVACUATION DES DECHETS </v>
      </c>
      <c r="C29" s="63"/>
      <c r="D29" s="63"/>
      <c r="E29" s="63"/>
      <c r="F29" s="63"/>
      <c r="G29" s="63"/>
      <c r="H29" s="12">
        <f>SUM(H28:H28)</f>
        <v>0</v>
      </c>
      <c r="I29" s="1"/>
    </row>
    <row r="30" spans="2:9" s="2" customFormat="1" ht="20.100000000000001" customHeight="1" thickBot="1" x14ac:dyDescent="0.3">
      <c r="B30" s="26"/>
      <c r="C30" s="27"/>
      <c r="D30" s="27"/>
      <c r="E30" s="27"/>
      <c r="F30" s="27"/>
      <c r="G30" s="27"/>
      <c r="H30" s="25"/>
      <c r="I30" s="1"/>
    </row>
    <row r="31" spans="2:9" s="2" customFormat="1" ht="15" customHeight="1" thickBot="1" x14ac:dyDescent="0.3">
      <c r="B31" s="64" t="s">
        <v>37</v>
      </c>
      <c r="C31" s="65"/>
      <c r="D31" s="65"/>
      <c r="E31" s="65"/>
      <c r="F31" s="65"/>
      <c r="G31" s="65"/>
      <c r="H31" s="66"/>
      <c r="I31" s="1"/>
    </row>
    <row r="32" spans="2:9" s="2" customFormat="1" ht="19.5" customHeight="1" x14ac:dyDescent="0.25">
      <c r="B32" s="68" t="str">
        <f>B11</f>
        <v>TOTAL 3.1 DOSSIER D’EXECUTION ET INSTALLATION DE CHANTIER</v>
      </c>
      <c r="C32" s="69"/>
      <c r="D32" s="69"/>
      <c r="E32" s="69"/>
      <c r="F32" s="69"/>
      <c r="G32" s="70"/>
      <c r="H32" s="45">
        <f>H11</f>
        <v>0</v>
      </c>
      <c r="I32" s="1"/>
    </row>
    <row r="33" spans="2:9" s="2" customFormat="1" ht="20.100000000000001" customHeight="1" x14ac:dyDescent="0.25">
      <c r="B33" s="62" t="str">
        <f>B21</f>
        <v xml:space="preserve">TOTAL 3.2 ASCENSEUR 630 KGS TYPE 2 suivant norme PMR </v>
      </c>
      <c r="C33" s="63" t="str">
        <f>C13</f>
        <v xml:space="preserve">ASCENSEUR 630 KGS TYPE 2 suivant norme PMR </v>
      </c>
      <c r="D33" s="63"/>
      <c r="E33" s="63"/>
      <c r="F33" s="63"/>
      <c r="G33" s="63"/>
      <c r="H33" s="46">
        <f>H21</f>
        <v>0</v>
      </c>
      <c r="I33" s="1"/>
    </row>
    <row r="34" spans="2:9" s="2" customFormat="1" ht="20.100000000000001" customHeight="1" x14ac:dyDescent="0.25">
      <c r="B34" s="62" t="str">
        <f>B25</f>
        <v xml:space="preserve">TOTAL 3.3 CONTRAT D’ENTRETIEN </v>
      </c>
      <c r="C34" s="63" t="str">
        <f>C23</f>
        <v xml:space="preserve">CONTRAT D’ENTRETIEN </v>
      </c>
      <c r="D34" s="63"/>
      <c r="E34" s="63"/>
      <c r="F34" s="63"/>
      <c r="G34" s="63"/>
      <c r="H34" s="47">
        <f>H25</f>
        <v>0</v>
      </c>
      <c r="I34" s="1"/>
    </row>
    <row r="35" spans="2:9" s="2" customFormat="1" ht="20.100000000000001" customHeight="1" thickBot="1" x14ac:dyDescent="0.3">
      <c r="B35" s="49" t="str">
        <f>B29</f>
        <v xml:space="preserve">TOTAL 3.4 EVACUATION DES DECHETS </v>
      </c>
      <c r="C35" s="50" t="e">
        <f>#REF!</f>
        <v>#REF!</v>
      </c>
      <c r="D35" s="50"/>
      <c r="E35" s="50"/>
      <c r="F35" s="50"/>
      <c r="G35" s="51"/>
      <c r="H35" s="48">
        <f>H29</f>
        <v>0</v>
      </c>
      <c r="I35" s="1"/>
    </row>
    <row r="36" spans="2:9" s="2" customFormat="1" ht="20.100000000000001" customHeight="1" thickBot="1" x14ac:dyDescent="0.3">
      <c r="B36" s="42"/>
      <c r="C36" s="43"/>
      <c r="D36" s="44"/>
      <c r="E36" s="44"/>
      <c r="F36" s="44"/>
      <c r="G36" s="44"/>
      <c r="H36" s="28"/>
      <c r="I36" s="1"/>
    </row>
    <row r="37" spans="2:9" ht="15" customHeight="1" x14ac:dyDescent="0.25">
      <c r="B37" s="52" t="str">
        <f>"TOTAL HT - LOT n°"&amp;MID($B$1,9,50)</f>
        <v>TOTAL HT - LOT n° 16 ASCENSEUR</v>
      </c>
      <c r="C37" s="53"/>
      <c r="D37" s="53"/>
      <c r="E37" s="53"/>
      <c r="F37" s="53"/>
      <c r="G37" s="54"/>
      <c r="H37" s="20">
        <f>SUM(H32:H35)</f>
        <v>0</v>
      </c>
    </row>
    <row r="38" spans="2:9" s="2" customFormat="1" ht="20.100000000000001" customHeight="1" x14ac:dyDescent="0.25">
      <c r="B38" s="55" t="s">
        <v>38</v>
      </c>
      <c r="C38" s="56" t="s">
        <v>39</v>
      </c>
      <c r="D38" s="56"/>
      <c r="E38" s="56"/>
      <c r="F38" s="56"/>
      <c r="G38" s="57"/>
      <c r="H38" s="34">
        <f>0.2*H37</f>
        <v>0</v>
      </c>
      <c r="I38" s="1"/>
    </row>
    <row r="39" spans="2:9" s="2" customFormat="1" ht="20.100000000000001" customHeight="1" thickBot="1" x14ac:dyDescent="0.3">
      <c r="B39" s="58" t="str">
        <f>"TOTAL TTC - LOT n°"&amp;MID($B$1,9,50)</f>
        <v>TOTAL TTC - LOT n° 16 ASCENSEUR</v>
      </c>
      <c r="C39" s="59"/>
      <c r="D39" s="59"/>
      <c r="E39" s="59"/>
      <c r="F39" s="59"/>
      <c r="G39" s="60"/>
      <c r="H39" s="33">
        <f>H38+H37</f>
        <v>0</v>
      </c>
      <c r="I39" s="1"/>
    </row>
    <row r="40" spans="2:9" s="2" customFormat="1" ht="20.100000000000001" customHeight="1" x14ac:dyDescent="0.25">
      <c r="B40" s="21"/>
      <c r="C40"/>
      <c r="D40" s="5"/>
      <c r="E40" s="5"/>
      <c r="F40" s="5"/>
      <c r="G40" s="5"/>
      <c r="H40" s="5"/>
      <c r="I40" s="1"/>
    </row>
    <row r="41" spans="2:9" x14ac:dyDescent="0.25">
      <c r="B41" s="22" t="s">
        <v>40</v>
      </c>
    </row>
    <row r="42" spans="2:9" x14ac:dyDescent="0.25">
      <c r="B42" s="22"/>
    </row>
    <row r="43" spans="2:9" x14ac:dyDescent="0.25">
      <c r="B43" s="22"/>
    </row>
    <row r="44" spans="2:9" ht="15" customHeight="1" x14ac:dyDescent="0.25"/>
    <row r="45" spans="2:9" ht="15" customHeight="1" x14ac:dyDescent="0.25">
      <c r="C45" t="s">
        <v>41</v>
      </c>
    </row>
    <row r="46" spans="2:9" ht="15" customHeight="1" x14ac:dyDescent="0.25">
      <c r="C46" t="s">
        <v>42</v>
      </c>
    </row>
    <row r="47" spans="2:9" ht="15" customHeight="1" x14ac:dyDescent="0.25">
      <c r="C47" t="s">
        <v>43</v>
      </c>
    </row>
    <row r="48" spans="2:9" ht="15" customHeight="1" x14ac:dyDescent="0.25">
      <c r="C48" s="5" t="s">
        <v>44</v>
      </c>
      <c r="E48" s="61" t="s">
        <v>45</v>
      </c>
      <c r="F48" s="61"/>
      <c r="G48" s="61"/>
      <c r="H48" s="61"/>
    </row>
    <row r="49" ht="15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spans="1:3" ht="12" customHeight="1" x14ac:dyDescent="0.25"/>
    <row r="66" spans="1:3" ht="12" customHeight="1" x14ac:dyDescent="0.25"/>
    <row r="67" spans="1:3" ht="12" customHeight="1" x14ac:dyDescent="0.25"/>
    <row r="68" spans="1:3" ht="12" customHeight="1" x14ac:dyDescent="0.25"/>
    <row r="69" spans="1:3" ht="12" customHeight="1" x14ac:dyDescent="0.25"/>
    <row r="70" spans="1:3" ht="12" customHeight="1" x14ac:dyDescent="0.25"/>
    <row r="71" spans="1:3" ht="12" customHeight="1" x14ac:dyDescent="0.25"/>
    <row r="74" spans="1:3" s="5" customFormat="1" ht="15" customHeight="1" x14ac:dyDescent="0.25">
      <c r="A74"/>
      <c r="B74" s="21"/>
      <c r="C74"/>
    </row>
    <row r="75" spans="1:3" s="5" customFormat="1" ht="15" customHeight="1" x14ac:dyDescent="0.25">
      <c r="A75"/>
      <c r="B75" s="21"/>
      <c r="C75"/>
    </row>
    <row r="76" spans="1:3" s="5" customFormat="1" ht="15" customHeight="1" x14ac:dyDescent="0.25">
      <c r="A76"/>
      <c r="B76" s="21"/>
      <c r="C76"/>
    </row>
    <row r="77" spans="1:3" s="5" customFormat="1" ht="15" customHeight="1" x14ac:dyDescent="0.25">
      <c r="A77"/>
      <c r="B77" s="21"/>
      <c r="C77"/>
    </row>
    <row r="78" spans="1:3" s="5" customFormat="1" ht="15" customHeight="1" x14ac:dyDescent="0.25">
      <c r="A78"/>
      <c r="B78" s="21"/>
      <c r="C78"/>
    </row>
    <row r="79" spans="1:3" s="5" customFormat="1" ht="15" customHeight="1" x14ac:dyDescent="0.25">
      <c r="A79"/>
      <c r="B79" s="21"/>
      <c r="C79"/>
    </row>
    <row r="80" spans="1:3" s="5" customFormat="1" ht="15" customHeight="1" x14ac:dyDescent="0.25">
      <c r="A80"/>
      <c r="B80" s="21"/>
      <c r="C80"/>
    </row>
    <row r="81" spans="1:3" s="5" customFormat="1" ht="15" customHeight="1" x14ac:dyDescent="0.25">
      <c r="A81"/>
      <c r="B81" s="21"/>
      <c r="C81"/>
    </row>
    <row r="82" spans="1:3" s="5" customFormat="1" ht="15" customHeight="1" x14ac:dyDescent="0.25">
      <c r="A82"/>
      <c r="B82" s="21"/>
      <c r="C82"/>
    </row>
    <row r="83" spans="1:3" s="5" customFormat="1" ht="15" customHeight="1" x14ac:dyDescent="0.25">
      <c r="A83"/>
      <c r="B83" s="21"/>
      <c r="C83"/>
    </row>
    <row r="84" spans="1:3" s="5" customFormat="1" ht="15" customHeight="1" x14ac:dyDescent="0.25">
      <c r="A84"/>
      <c r="B84" s="21"/>
      <c r="C84"/>
    </row>
    <row r="85" spans="1:3" s="5" customFormat="1" ht="15" customHeight="1" x14ac:dyDescent="0.25">
      <c r="A85"/>
      <c r="B85" s="21"/>
      <c r="C85"/>
    </row>
    <row r="86" spans="1:3" s="5" customFormat="1" ht="15" customHeight="1" x14ac:dyDescent="0.25">
      <c r="A86"/>
      <c r="B86" s="21"/>
      <c r="C86"/>
    </row>
    <row r="87" spans="1:3" s="5" customFormat="1" ht="15" customHeight="1" x14ac:dyDescent="0.25">
      <c r="A87"/>
      <c r="B87" s="21"/>
      <c r="C87"/>
    </row>
    <row r="88" spans="1:3" s="5" customFormat="1" ht="15" customHeight="1" x14ac:dyDescent="0.25">
      <c r="A88"/>
      <c r="B88" s="21"/>
      <c r="C88"/>
    </row>
    <row r="89" spans="1:3" s="5" customFormat="1" ht="15" customHeight="1" x14ac:dyDescent="0.25">
      <c r="A89"/>
      <c r="B89" s="21"/>
      <c r="C89"/>
    </row>
    <row r="90" spans="1:3" s="5" customFormat="1" ht="15" customHeight="1" x14ac:dyDescent="0.25">
      <c r="A90"/>
      <c r="B90" s="21"/>
      <c r="C90"/>
    </row>
    <row r="91" spans="1:3" s="5" customFormat="1" ht="15" customHeight="1" x14ac:dyDescent="0.25">
      <c r="A91"/>
      <c r="B91" s="21"/>
      <c r="C91"/>
    </row>
    <row r="92" spans="1:3" s="5" customFormat="1" ht="15" customHeight="1" x14ac:dyDescent="0.25">
      <c r="A92"/>
      <c r="B92" s="21"/>
      <c r="C92"/>
    </row>
    <row r="93" spans="1:3" s="5" customFormat="1" ht="15" customHeight="1" x14ac:dyDescent="0.25">
      <c r="A93"/>
      <c r="B93" s="21"/>
      <c r="C93"/>
    </row>
    <row r="94" spans="1:3" s="5" customFormat="1" ht="15" customHeight="1" x14ac:dyDescent="0.25">
      <c r="A94"/>
      <c r="B94" s="21"/>
      <c r="C94"/>
    </row>
    <row r="95" spans="1:3" s="5" customFormat="1" ht="15" customHeight="1" x14ac:dyDescent="0.25">
      <c r="A95"/>
      <c r="B95" s="21"/>
      <c r="C95"/>
    </row>
    <row r="96" spans="1:3" s="5" customFormat="1" ht="15" customHeight="1" x14ac:dyDescent="0.25">
      <c r="A96"/>
      <c r="B96" s="21"/>
      <c r="C96"/>
    </row>
    <row r="97" spans="1:3" s="5" customFormat="1" ht="15" customHeight="1" x14ac:dyDescent="0.25">
      <c r="A97"/>
      <c r="B97" s="21"/>
      <c r="C97"/>
    </row>
    <row r="98" spans="1:3" s="5" customFormat="1" ht="15" customHeight="1" x14ac:dyDescent="0.25">
      <c r="A98"/>
      <c r="B98" s="21"/>
      <c r="C98"/>
    </row>
    <row r="99" spans="1:3" s="5" customFormat="1" ht="15" customHeight="1" x14ac:dyDescent="0.25">
      <c r="A99"/>
      <c r="B99" s="21"/>
      <c r="C99"/>
    </row>
  </sheetData>
  <mergeCells count="19">
    <mergeCell ref="B21:G21"/>
    <mergeCell ref="C23:H23"/>
    <mergeCell ref="B25:G25"/>
    <mergeCell ref="B1:H1"/>
    <mergeCell ref="B3:C3"/>
    <mergeCell ref="C4:H4"/>
    <mergeCell ref="B11:G11"/>
    <mergeCell ref="C13:H13"/>
    <mergeCell ref="B34:G34"/>
    <mergeCell ref="B29:G29"/>
    <mergeCell ref="B31:H31"/>
    <mergeCell ref="B33:G33"/>
    <mergeCell ref="C27:H27"/>
    <mergeCell ref="B32:G32"/>
    <mergeCell ref="B35:G35"/>
    <mergeCell ref="B37:G37"/>
    <mergeCell ref="B38:G38"/>
    <mergeCell ref="B39:G39"/>
    <mergeCell ref="E48:H48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&amp;CRéalisation d’un ensemble immobilier
3 rue de l’Agriculture
57 100 THIONVILLE&amp;RPhase PRO-DCE
DPGF lot N°16
Ascenseur</oddHeader>
    <oddFooter>&amp;L&amp;G&amp;CIndice 0 - 15/07/2024&amp;R&amp;P/&amp;N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2024-07-18T15:08:24Z</dcterms:modified>
  <cp:category/>
  <cp:contentStatus/>
</cp:coreProperties>
</file>